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4915" windowHeight="12330" activeTab="7"/>
  </bookViews>
  <sheets>
    <sheet name="sectors pivot 1" sheetId="3" r:id="rId1"/>
    <sheet name="scomberomorus_cavalla_2014" sheetId="1" r:id="rId2"/>
    <sheet name="ranking pivot" sheetId="7" r:id="rId3"/>
    <sheet name="ranking" sheetId="4" r:id="rId4"/>
    <sheet name="circos1" sheetId="8" r:id="rId5"/>
    <sheet name="circos2" sheetId="9" r:id="rId6"/>
    <sheet name="params" sheetId="6" r:id="rId7"/>
    <sheet name="notes" sheetId="5" r:id="rId8"/>
  </sheets>
  <definedNames>
    <definedName name="_xlnm._FilterDatabase" localSheetId="3" hidden="1">ranking!$A$1:$M$151</definedName>
    <definedName name="_xlnm._FilterDatabase" localSheetId="1" hidden="1">scomberomorus_cavalla_2014!$A$1:$I$902</definedName>
    <definedName name="par_cat_other">params!$B$2</definedName>
    <definedName name="par_cat_threshold">params!$B$1</definedName>
  </definedNames>
  <calcPr calcId="125725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M151" i="4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I2" i="9"/>
  <c r="H2"/>
  <c r="G2"/>
  <c r="F2"/>
  <c r="E2"/>
  <c r="D2"/>
  <c r="C2"/>
  <c r="I27"/>
  <c r="H27"/>
  <c r="G27"/>
  <c r="F27"/>
  <c r="E27"/>
  <c r="D27"/>
  <c r="C27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C1" s="1"/>
  <c r="D1" s="1"/>
  <c r="E1" s="1"/>
  <c r="F1" s="1"/>
  <c r="G1" s="1"/>
  <c r="H1" s="1"/>
  <c r="I1" s="1"/>
  <c r="E1" i="8"/>
  <c r="F1" s="1"/>
  <c r="G1" s="1"/>
  <c r="H1" s="1"/>
  <c r="I1" s="1"/>
  <c r="D1"/>
  <c r="C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K151" i="4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902" i="1"/>
  <c r="F902"/>
  <c r="E902"/>
  <c r="G902" s="1"/>
  <c r="J901"/>
  <c r="F901"/>
  <c r="E901"/>
  <c r="G901" s="1"/>
  <c r="J900"/>
  <c r="F900"/>
  <c r="E900"/>
  <c r="G900" s="1"/>
  <c r="J899"/>
  <c r="F899"/>
  <c r="E899"/>
  <c r="G899" s="1"/>
  <c r="J898"/>
  <c r="F898"/>
  <c r="E898"/>
  <c r="G898" s="1"/>
  <c r="J897"/>
  <c r="F897"/>
  <c r="E897"/>
  <c r="G897" s="1"/>
  <c r="J896"/>
  <c r="F896"/>
  <c r="E896"/>
  <c r="G896" s="1"/>
  <c r="J895"/>
  <c r="F895"/>
  <c r="E895"/>
  <c r="G895" s="1"/>
  <c r="J894"/>
  <c r="F894"/>
  <c r="E894"/>
  <c r="G894" s="1"/>
  <c r="J893"/>
  <c r="F893"/>
  <c r="E893"/>
  <c r="G893" s="1"/>
  <c r="J892"/>
  <c r="F892"/>
  <c r="E892"/>
  <c r="G892" s="1"/>
  <c r="J891"/>
  <c r="F891"/>
  <c r="E891"/>
  <c r="G891" s="1"/>
  <c r="J890"/>
  <c r="F890"/>
  <c r="E890"/>
  <c r="G890" s="1"/>
  <c r="J889"/>
  <c r="F889"/>
  <c r="E889"/>
  <c r="G889" s="1"/>
  <c r="J888"/>
  <c r="F888"/>
  <c r="E888"/>
  <c r="G888" s="1"/>
  <c r="J887"/>
  <c r="F887"/>
  <c r="E887"/>
  <c r="G887" s="1"/>
  <c r="J886"/>
  <c r="F886"/>
  <c r="E886"/>
  <c r="G886" s="1"/>
  <c r="J885"/>
  <c r="F885"/>
  <c r="E885"/>
  <c r="G885" s="1"/>
  <c r="J884"/>
  <c r="F884"/>
  <c r="E884"/>
  <c r="G884" s="1"/>
  <c r="J883"/>
  <c r="F883"/>
  <c r="E883"/>
  <c r="G883" s="1"/>
  <c r="J882"/>
  <c r="F882"/>
  <c r="E882"/>
  <c r="G882" s="1"/>
  <c r="J881"/>
  <c r="F881"/>
  <c r="E881"/>
  <c r="G881" s="1"/>
  <c r="J880"/>
  <c r="F880"/>
  <c r="E880"/>
  <c r="G880" s="1"/>
  <c r="J879"/>
  <c r="F879"/>
  <c r="E879"/>
  <c r="G879" s="1"/>
  <c r="J878"/>
  <c r="F878"/>
  <c r="E878"/>
  <c r="G878" s="1"/>
  <c r="J877"/>
  <c r="F877"/>
  <c r="E877"/>
  <c r="G877" s="1"/>
  <c r="J876"/>
  <c r="F876"/>
  <c r="E876"/>
  <c r="G876" s="1"/>
  <c r="J875"/>
  <c r="F875"/>
  <c r="E875"/>
  <c r="G875" s="1"/>
  <c r="J874"/>
  <c r="F874"/>
  <c r="E874"/>
  <c r="G874" s="1"/>
  <c r="J873"/>
  <c r="F873"/>
  <c r="E873"/>
  <c r="G873" s="1"/>
  <c r="J872"/>
  <c r="F872"/>
  <c r="E872"/>
  <c r="G872" s="1"/>
  <c r="J871"/>
  <c r="F871"/>
  <c r="E871"/>
  <c r="G871" s="1"/>
  <c r="J870"/>
  <c r="F870"/>
  <c r="E870"/>
  <c r="G870" s="1"/>
  <c r="J869"/>
  <c r="F869"/>
  <c r="E869"/>
  <c r="G869" s="1"/>
  <c r="J868"/>
  <c r="F868"/>
  <c r="E868"/>
  <c r="G868" s="1"/>
  <c r="J867"/>
  <c r="F867"/>
  <c r="E867"/>
  <c r="G867" s="1"/>
  <c r="J866"/>
  <c r="F866"/>
  <c r="E866"/>
  <c r="G866" s="1"/>
  <c r="J865"/>
  <c r="F865"/>
  <c r="E865"/>
  <c r="G865" s="1"/>
  <c r="J864"/>
  <c r="F864"/>
  <c r="E864"/>
  <c r="G864" s="1"/>
  <c r="J863"/>
  <c r="F863"/>
  <c r="E863"/>
  <c r="G863" s="1"/>
  <c r="J862"/>
  <c r="F862"/>
  <c r="E862"/>
  <c r="G862" s="1"/>
  <c r="J861"/>
  <c r="F861"/>
  <c r="E861"/>
  <c r="G861" s="1"/>
  <c r="J860"/>
  <c r="F860"/>
  <c r="E860"/>
  <c r="G860" s="1"/>
  <c r="J859"/>
  <c r="F859"/>
  <c r="E859"/>
  <c r="G859" s="1"/>
  <c r="J858"/>
  <c r="F858"/>
  <c r="E858"/>
  <c r="G858" s="1"/>
  <c r="J857"/>
  <c r="F857"/>
  <c r="E857"/>
  <c r="G857" s="1"/>
  <c r="J856"/>
  <c r="F856"/>
  <c r="E856"/>
  <c r="G856" s="1"/>
  <c r="J855"/>
  <c r="F855"/>
  <c r="E855"/>
  <c r="G855" s="1"/>
  <c r="J854"/>
  <c r="F854"/>
  <c r="E854"/>
  <c r="G854" s="1"/>
  <c r="J853"/>
  <c r="F853"/>
  <c r="E853"/>
  <c r="G853" s="1"/>
  <c r="J852"/>
  <c r="F852"/>
  <c r="E852"/>
  <c r="G852" s="1"/>
  <c r="J851"/>
  <c r="F851"/>
  <c r="E851"/>
  <c r="G851" s="1"/>
  <c r="J850"/>
  <c r="F850"/>
  <c r="E850"/>
  <c r="G850" s="1"/>
  <c r="J849"/>
  <c r="F849"/>
  <c r="E849"/>
  <c r="G849" s="1"/>
  <c r="J848"/>
  <c r="F848"/>
  <c r="E848"/>
  <c r="G848" s="1"/>
  <c r="J847"/>
  <c r="F847"/>
  <c r="E847"/>
  <c r="G847" s="1"/>
  <c r="J846"/>
  <c r="F846"/>
  <c r="E846"/>
  <c r="G846" s="1"/>
  <c r="J845"/>
  <c r="F845"/>
  <c r="E845"/>
  <c r="G845" s="1"/>
  <c r="J844"/>
  <c r="F844"/>
  <c r="E844"/>
  <c r="G844" s="1"/>
  <c r="J843"/>
  <c r="F843"/>
  <c r="E843"/>
  <c r="G843" s="1"/>
  <c r="J842"/>
  <c r="F842"/>
  <c r="E842"/>
  <c r="G842" s="1"/>
  <c r="J841"/>
  <c r="F841"/>
  <c r="E841"/>
  <c r="G841" s="1"/>
  <c r="J840"/>
  <c r="F840"/>
  <c r="E840"/>
  <c r="G840" s="1"/>
  <c r="J839"/>
  <c r="F839"/>
  <c r="E839"/>
  <c r="G839" s="1"/>
  <c r="J838"/>
  <c r="F838"/>
  <c r="E838"/>
  <c r="G838" s="1"/>
  <c r="J837"/>
  <c r="F837"/>
  <c r="E837"/>
  <c r="G837" s="1"/>
  <c r="J836"/>
  <c r="F836"/>
  <c r="E836"/>
  <c r="G836" s="1"/>
  <c r="J835"/>
  <c r="F835"/>
  <c r="E835"/>
  <c r="G835" s="1"/>
  <c r="J834"/>
  <c r="F834"/>
  <c r="E834"/>
  <c r="G834" s="1"/>
  <c r="J833"/>
  <c r="F833"/>
  <c r="E833"/>
  <c r="G833" s="1"/>
  <c r="J832"/>
  <c r="F832"/>
  <c r="E832"/>
  <c r="G832" s="1"/>
  <c r="J831"/>
  <c r="F831"/>
  <c r="E831"/>
  <c r="G831" s="1"/>
  <c r="J830"/>
  <c r="F830"/>
  <c r="E830"/>
  <c r="G830" s="1"/>
  <c r="J829"/>
  <c r="F829"/>
  <c r="E829"/>
  <c r="G829" s="1"/>
  <c r="J828"/>
  <c r="F828"/>
  <c r="E828"/>
  <c r="G828" s="1"/>
  <c r="J827"/>
  <c r="F827"/>
  <c r="E827"/>
  <c r="G827" s="1"/>
  <c r="J826"/>
  <c r="F826"/>
  <c r="E826"/>
  <c r="G826" s="1"/>
  <c r="J825"/>
  <c r="F825"/>
  <c r="E825"/>
  <c r="G825" s="1"/>
  <c r="J824"/>
  <c r="F824"/>
  <c r="E824"/>
  <c r="G824" s="1"/>
  <c r="J823"/>
  <c r="F823"/>
  <c r="E823"/>
  <c r="G823" s="1"/>
  <c r="J822"/>
  <c r="F822"/>
  <c r="E822"/>
  <c r="G822" s="1"/>
  <c r="J821"/>
  <c r="F821"/>
  <c r="E821"/>
  <c r="G821" s="1"/>
  <c r="J820"/>
  <c r="F820"/>
  <c r="E820"/>
  <c r="G820" s="1"/>
  <c r="J819"/>
  <c r="F819"/>
  <c r="E819"/>
  <c r="G819" s="1"/>
  <c r="J818"/>
  <c r="F818"/>
  <c r="E818"/>
  <c r="G818" s="1"/>
  <c r="J817"/>
  <c r="F817"/>
  <c r="E817"/>
  <c r="G817" s="1"/>
  <c r="J816"/>
  <c r="F816"/>
  <c r="E816"/>
  <c r="G816" s="1"/>
  <c r="J815"/>
  <c r="F815"/>
  <c r="E815"/>
  <c r="G815" s="1"/>
  <c r="J814"/>
  <c r="F814"/>
  <c r="E814"/>
  <c r="G814" s="1"/>
  <c r="J813"/>
  <c r="F813"/>
  <c r="E813"/>
  <c r="G813" s="1"/>
  <c r="J812"/>
  <c r="F812"/>
  <c r="E812"/>
  <c r="G812" s="1"/>
  <c r="J811"/>
  <c r="F811"/>
  <c r="E811"/>
  <c r="G811" s="1"/>
  <c r="J810"/>
  <c r="F810"/>
  <c r="E810"/>
  <c r="G810" s="1"/>
  <c r="J809"/>
  <c r="F809"/>
  <c r="E809"/>
  <c r="G809" s="1"/>
  <c r="J808"/>
  <c r="F808"/>
  <c r="E808"/>
  <c r="G808" s="1"/>
  <c r="J807"/>
  <c r="F807"/>
  <c r="E807"/>
  <c r="G807" s="1"/>
  <c r="J806"/>
  <c r="F806"/>
  <c r="E806"/>
  <c r="G806" s="1"/>
  <c r="J805"/>
  <c r="F805"/>
  <c r="E805"/>
  <c r="J804"/>
  <c r="F804"/>
  <c r="E804"/>
  <c r="G804" s="1"/>
  <c r="J803"/>
  <c r="F803"/>
  <c r="E803"/>
  <c r="J802"/>
  <c r="F802"/>
  <c r="E802"/>
  <c r="G802" s="1"/>
  <c r="J801"/>
  <c r="F801"/>
  <c r="E801"/>
  <c r="J800"/>
  <c r="F800"/>
  <c r="E800"/>
  <c r="G800" s="1"/>
  <c r="J799"/>
  <c r="F799"/>
  <c r="E799"/>
  <c r="J798"/>
  <c r="F798"/>
  <c r="E798"/>
  <c r="G798" s="1"/>
  <c r="J797"/>
  <c r="F797"/>
  <c r="E797"/>
  <c r="J796"/>
  <c r="F796"/>
  <c r="E796"/>
  <c r="G796" s="1"/>
  <c r="J795"/>
  <c r="F795"/>
  <c r="E795"/>
  <c r="J794"/>
  <c r="F794"/>
  <c r="E794"/>
  <c r="G794" s="1"/>
  <c r="J793"/>
  <c r="F793"/>
  <c r="E793"/>
  <c r="J792"/>
  <c r="F792"/>
  <c r="E792"/>
  <c r="G792" s="1"/>
  <c r="J791"/>
  <c r="F791"/>
  <c r="E791"/>
  <c r="J790"/>
  <c r="F790"/>
  <c r="E790"/>
  <c r="G790" s="1"/>
  <c r="J789"/>
  <c r="F789"/>
  <c r="E789"/>
  <c r="J788"/>
  <c r="F788"/>
  <c r="E788"/>
  <c r="G788" s="1"/>
  <c r="J787"/>
  <c r="F787"/>
  <c r="E787"/>
  <c r="J786"/>
  <c r="F786"/>
  <c r="E786"/>
  <c r="G786" s="1"/>
  <c r="J785"/>
  <c r="F785"/>
  <c r="E785"/>
  <c r="J784"/>
  <c r="F784"/>
  <c r="E784"/>
  <c r="G784" s="1"/>
  <c r="J783"/>
  <c r="F783"/>
  <c r="E783"/>
  <c r="J782"/>
  <c r="F782"/>
  <c r="E782"/>
  <c r="G782" s="1"/>
  <c r="J781"/>
  <c r="F781"/>
  <c r="E781"/>
  <c r="J780"/>
  <c r="F780"/>
  <c r="E780"/>
  <c r="G780" s="1"/>
  <c r="J779"/>
  <c r="F779"/>
  <c r="E779"/>
  <c r="J778"/>
  <c r="F778"/>
  <c r="E778"/>
  <c r="G778" s="1"/>
  <c r="J777"/>
  <c r="F777"/>
  <c r="E777"/>
  <c r="J776"/>
  <c r="F776"/>
  <c r="E776"/>
  <c r="G776" s="1"/>
  <c r="J775"/>
  <c r="F775"/>
  <c r="E775"/>
  <c r="J774"/>
  <c r="F774"/>
  <c r="E774"/>
  <c r="G774" s="1"/>
  <c r="J773"/>
  <c r="F773"/>
  <c r="E773"/>
  <c r="J772"/>
  <c r="F772"/>
  <c r="E772"/>
  <c r="G772" s="1"/>
  <c r="J771"/>
  <c r="F771"/>
  <c r="E771"/>
  <c r="J770"/>
  <c r="F770"/>
  <c r="E770"/>
  <c r="G770" s="1"/>
  <c r="J769"/>
  <c r="F769"/>
  <c r="E769"/>
  <c r="J768"/>
  <c r="F768"/>
  <c r="E768"/>
  <c r="G768" s="1"/>
  <c r="J767"/>
  <c r="F767"/>
  <c r="E767"/>
  <c r="J766"/>
  <c r="F766"/>
  <c r="E766"/>
  <c r="G766" s="1"/>
  <c r="J765"/>
  <c r="F765"/>
  <c r="E765"/>
  <c r="J764"/>
  <c r="F764"/>
  <c r="E764"/>
  <c r="G764" s="1"/>
  <c r="J763"/>
  <c r="F763"/>
  <c r="E763"/>
  <c r="J762"/>
  <c r="F762"/>
  <c r="E762"/>
  <c r="G762" s="1"/>
  <c r="J761"/>
  <c r="F761"/>
  <c r="E761"/>
  <c r="J760"/>
  <c r="F760"/>
  <c r="E760"/>
  <c r="G760" s="1"/>
  <c r="J759"/>
  <c r="F759"/>
  <c r="E759"/>
  <c r="J758"/>
  <c r="F758"/>
  <c r="E758"/>
  <c r="G758" s="1"/>
  <c r="J757"/>
  <c r="F757"/>
  <c r="E757"/>
  <c r="J756"/>
  <c r="F756"/>
  <c r="E756"/>
  <c r="G756" s="1"/>
  <c r="J755"/>
  <c r="F755"/>
  <c r="E755"/>
  <c r="J754"/>
  <c r="F754"/>
  <c r="E754"/>
  <c r="G754" s="1"/>
  <c r="J753"/>
  <c r="F753"/>
  <c r="E753"/>
  <c r="J752"/>
  <c r="F752"/>
  <c r="E752"/>
  <c r="G752" s="1"/>
  <c r="J751"/>
  <c r="F751"/>
  <c r="E751"/>
  <c r="J750"/>
  <c r="F750"/>
  <c r="E750"/>
  <c r="G750" s="1"/>
  <c r="J749"/>
  <c r="F749"/>
  <c r="E749"/>
  <c r="J748"/>
  <c r="F748"/>
  <c r="E748"/>
  <c r="G748" s="1"/>
  <c r="J747"/>
  <c r="F747"/>
  <c r="E747"/>
  <c r="J746"/>
  <c r="F746"/>
  <c r="E746"/>
  <c r="G746" s="1"/>
  <c r="J745"/>
  <c r="F745"/>
  <c r="E745"/>
  <c r="J744"/>
  <c r="F744"/>
  <c r="E744"/>
  <c r="G744" s="1"/>
  <c r="J743"/>
  <c r="F743"/>
  <c r="E743"/>
  <c r="J742"/>
  <c r="F742"/>
  <c r="E742"/>
  <c r="G742" s="1"/>
  <c r="J741"/>
  <c r="F741"/>
  <c r="E741"/>
  <c r="J740"/>
  <c r="F740"/>
  <c r="E740"/>
  <c r="G740" s="1"/>
  <c r="J739"/>
  <c r="F739"/>
  <c r="E739"/>
  <c r="J738"/>
  <c r="F738"/>
  <c r="E738"/>
  <c r="G738" s="1"/>
  <c r="J737"/>
  <c r="F737"/>
  <c r="E737"/>
  <c r="J736"/>
  <c r="F736"/>
  <c r="E736"/>
  <c r="G736" s="1"/>
  <c r="J735"/>
  <c r="F735"/>
  <c r="E735"/>
  <c r="J734"/>
  <c r="F734"/>
  <c r="E734"/>
  <c r="G734" s="1"/>
  <c r="J733"/>
  <c r="F733"/>
  <c r="E733"/>
  <c r="J732"/>
  <c r="F732"/>
  <c r="E732"/>
  <c r="G732" s="1"/>
  <c r="J731"/>
  <c r="F731"/>
  <c r="E731"/>
  <c r="J730"/>
  <c r="F730"/>
  <c r="E730"/>
  <c r="G730" s="1"/>
  <c r="J729"/>
  <c r="F729"/>
  <c r="E729"/>
  <c r="J728"/>
  <c r="F728"/>
  <c r="E728"/>
  <c r="G728" s="1"/>
  <c r="J727"/>
  <c r="F727"/>
  <c r="E727"/>
  <c r="J726"/>
  <c r="F726"/>
  <c r="E726"/>
  <c r="G726" s="1"/>
  <c r="J725"/>
  <c r="F725"/>
  <c r="E725"/>
  <c r="J724"/>
  <c r="F724"/>
  <c r="E724"/>
  <c r="G724" s="1"/>
  <c r="J723"/>
  <c r="F723"/>
  <c r="E723"/>
  <c r="J722"/>
  <c r="F722"/>
  <c r="E722"/>
  <c r="G722" s="1"/>
  <c r="J721"/>
  <c r="F721"/>
  <c r="E721"/>
  <c r="J720"/>
  <c r="F720"/>
  <c r="E720"/>
  <c r="G720" s="1"/>
  <c r="J719"/>
  <c r="F719"/>
  <c r="E719"/>
  <c r="J718"/>
  <c r="F718"/>
  <c r="E718"/>
  <c r="G718" s="1"/>
  <c r="J717"/>
  <c r="F717"/>
  <c r="E717"/>
  <c r="J716"/>
  <c r="F716"/>
  <c r="E716"/>
  <c r="G716" s="1"/>
  <c r="J715"/>
  <c r="F715"/>
  <c r="E715"/>
  <c r="J714"/>
  <c r="F714"/>
  <c r="E714"/>
  <c r="G714" s="1"/>
  <c r="J713"/>
  <c r="F713"/>
  <c r="E713"/>
  <c r="J712"/>
  <c r="F712"/>
  <c r="E712"/>
  <c r="G712" s="1"/>
  <c r="J711"/>
  <c r="F711"/>
  <c r="E711"/>
  <c r="J710"/>
  <c r="F710"/>
  <c r="E710"/>
  <c r="G710" s="1"/>
  <c r="J709"/>
  <c r="F709"/>
  <c r="E709"/>
  <c r="J708"/>
  <c r="F708"/>
  <c r="E708"/>
  <c r="G708" s="1"/>
  <c r="J707"/>
  <c r="F707"/>
  <c r="E707"/>
  <c r="J706"/>
  <c r="F706"/>
  <c r="E706"/>
  <c r="G706" s="1"/>
  <c r="J705"/>
  <c r="F705"/>
  <c r="E705"/>
  <c r="J704"/>
  <c r="F704"/>
  <c r="E704"/>
  <c r="G704" s="1"/>
  <c r="J703"/>
  <c r="F703"/>
  <c r="E703"/>
  <c r="J702"/>
  <c r="F702"/>
  <c r="E702"/>
  <c r="G702" s="1"/>
  <c r="J701"/>
  <c r="F701"/>
  <c r="E701"/>
  <c r="J700"/>
  <c r="F700"/>
  <c r="E700"/>
  <c r="G700" s="1"/>
  <c r="J699"/>
  <c r="F699"/>
  <c r="E699"/>
  <c r="J698"/>
  <c r="F698"/>
  <c r="E698"/>
  <c r="G698" s="1"/>
  <c r="J697"/>
  <c r="F697"/>
  <c r="E697"/>
  <c r="J696"/>
  <c r="F696"/>
  <c r="E696"/>
  <c r="G696" s="1"/>
  <c r="J695"/>
  <c r="F695"/>
  <c r="E695"/>
  <c r="J694"/>
  <c r="F694"/>
  <c r="E694"/>
  <c r="G694" s="1"/>
  <c r="J693"/>
  <c r="F693"/>
  <c r="E693"/>
  <c r="J692"/>
  <c r="F692"/>
  <c r="E692"/>
  <c r="G692" s="1"/>
  <c r="J691"/>
  <c r="F691"/>
  <c r="E691"/>
  <c r="J690"/>
  <c r="F690"/>
  <c r="E690"/>
  <c r="G690" s="1"/>
  <c r="J689"/>
  <c r="F689"/>
  <c r="E689"/>
  <c r="J688"/>
  <c r="F688"/>
  <c r="E688"/>
  <c r="G688" s="1"/>
  <c r="J687"/>
  <c r="F687"/>
  <c r="E687"/>
  <c r="J686"/>
  <c r="F686"/>
  <c r="E686"/>
  <c r="G686" s="1"/>
  <c r="J685"/>
  <c r="F685"/>
  <c r="E685"/>
  <c r="J684"/>
  <c r="F684"/>
  <c r="E684"/>
  <c r="G684" s="1"/>
  <c r="J683"/>
  <c r="F683"/>
  <c r="E683"/>
  <c r="J682"/>
  <c r="F682"/>
  <c r="E682"/>
  <c r="G682" s="1"/>
  <c r="J681"/>
  <c r="F681"/>
  <c r="E681"/>
  <c r="J680"/>
  <c r="F680"/>
  <c r="E680"/>
  <c r="G680" s="1"/>
  <c r="J679"/>
  <c r="F679"/>
  <c r="E679"/>
  <c r="J678"/>
  <c r="F678"/>
  <c r="E678"/>
  <c r="G678" s="1"/>
  <c r="J677"/>
  <c r="F677"/>
  <c r="E677"/>
  <c r="J676"/>
  <c r="F676"/>
  <c r="E676"/>
  <c r="G676" s="1"/>
  <c r="J675"/>
  <c r="F675"/>
  <c r="E675"/>
  <c r="J674"/>
  <c r="F674"/>
  <c r="E674"/>
  <c r="G674" s="1"/>
  <c r="J673"/>
  <c r="F673"/>
  <c r="E673"/>
  <c r="J672"/>
  <c r="F672"/>
  <c r="E672"/>
  <c r="G672" s="1"/>
  <c r="J671"/>
  <c r="F671"/>
  <c r="E671"/>
  <c r="J670"/>
  <c r="F670"/>
  <c r="E670"/>
  <c r="G670" s="1"/>
  <c r="J669"/>
  <c r="F669"/>
  <c r="E669"/>
  <c r="J668"/>
  <c r="F668"/>
  <c r="E668"/>
  <c r="G668" s="1"/>
  <c r="J667"/>
  <c r="F667"/>
  <c r="E667"/>
  <c r="J666"/>
  <c r="F666"/>
  <c r="E666"/>
  <c r="G666" s="1"/>
  <c r="J665"/>
  <c r="F665"/>
  <c r="E665"/>
  <c r="J664"/>
  <c r="F664"/>
  <c r="E664"/>
  <c r="G664" s="1"/>
  <c r="J663"/>
  <c r="F663"/>
  <c r="E663"/>
  <c r="J662"/>
  <c r="F662"/>
  <c r="E662"/>
  <c r="G662" s="1"/>
  <c r="J661"/>
  <c r="F661"/>
  <c r="E661"/>
  <c r="J660"/>
  <c r="F660"/>
  <c r="E660"/>
  <c r="G660" s="1"/>
  <c r="J659"/>
  <c r="F659"/>
  <c r="E659"/>
  <c r="J658"/>
  <c r="F658"/>
  <c r="E658"/>
  <c r="G658" s="1"/>
  <c r="J657"/>
  <c r="F657"/>
  <c r="E657"/>
  <c r="J656"/>
  <c r="F656"/>
  <c r="E656"/>
  <c r="J655"/>
  <c r="F655"/>
  <c r="E655"/>
  <c r="G655" s="1"/>
  <c r="J654"/>
  <c r="F654"/>
  <c r="E654"/>
  <c r="J653"/>
  <c r="F653"/>
  <c r="E653"/>
  <c r="G653" s="1"/>
  <c r="J652"/>
  <c r="F652"/>
  <c r="E652"/>
  <c r="J651"/>
  <c r="F651"/>
  <c r="E651"/>
  <c r="G651" s="1"/>
  <c r="J650"/>
  <c r="F650"/>
  <c r="E650"/>
  <c r="J649"/>
  <c r="F649"/>
  <c r="E649"/>
  <c r="G649" s="1"/>
  <c r="J648"/>
  <c r="F648"/>
  <c r="E648"/>
  <c r="J647"/>
  <c r="F647"/>
  <c r="E647"/>
  <c r="G647" s="1"/>
  <c r="J646"/>
  <c r="F646"/>
  <c r="E646"/>
  <c r="G646" s="1"/>
  <c r="J645"/>
  <c r="F645"/>
  <c r="E645"/>
  <c r="G645" s="1"/>
  <c r="J644"/>
  <c r="F644"/>
  <c r="E644"/>
  <c r="G644" s="1"/>
  <c r="J643"/>
  <c r="F643"/>
  <c r="E643"/>
  <c r="G643" s="1"/>
  <c r="J642"/>
  <c r="F642"/>
  <c r="E642"/>
  <c r="G642" s="1"/>
  <c r="J641"/>
  <c r="F641"/>
  <c r="E641"/>
  <c r="G641" s="1"/>
  <c r="J640"/>
  <c r="F640"/>
  <c r="E640"/>
  <c r="G640" s="1"/>
  <c r="J639"/>
  <c r="F639"/>
  <c r="E639"/>
  <c r="G639" s="1"/>
  <c r="J638"/>
  <c r="F638"/>
  <c r="E638"/>
  <c r="G638" s="1"/>
  <c r="J637"/>
  <c r="F637"/>
  <c r="E637"/>
  <c r="G637" s="1"/>
  <c r="J636"/>
  <c r="F636"/>
  <c r="E636"/>
  <c r="G636" s="1"/>
  <c r="J635"/>
  <c r="F635"/>
  <c r="E635"/>
  <c r="G635" s="1"/>
  <c r="J634"/>
  <c r="F634"/>
  <c r="E634"/>
  <c r="G634" s="1"/>
  <c r="J633"/>
  <c r="F633"/>
  <c r="E633"/>
  <c r="G633" s="1"/>
  <c r="J632"/>
  <c r="F632"/>
  <c r="E632"/>
  <c r="G632" s="1"/>
  <c r="J631"/>
  <c r="F631"/>
  <c r="E631"/>
  <c r="G631" s="1"/>
  <c r="J630"/>
  <c r="F630"/>
  <c r="E630"/>
  <c r="G630" s="1"/>
  <c r="J629"/>
  <c r="F629"/>
  <c r="E629"/>
  <c r="G629" s="1"/>
  <c r="J628"/>
  <c r="F628"/>
  <c r="E628"/>
  <c r="G628" s="1"/>
  <c r="J627"/>
  <c r="F627"/>
  <c r="E627"/>
  <c r="G627" s="1"/>
  <c r="J626"/>
  <c r="F626"/>
  <c r="E626"/>
  <c r="G626" s="1"/>
  <c r="J625"/>
  <c r="F625"/>
  <c r="E625"/>
  <c r="G625" s="1"/>
  <c r="J624"/>
  <c r="F624"/>
  <c r="E624"/>
  <c r="G624" s="1"/>
  <c r="J623"/>
  <c r="F623"/>
  <c r="E623"/>
  <c r="G623" s="1"/>
  <c r="J622"/>
  <c r="F622"/>
  <c r="E622"/>
  <c r="G622" s="1"/>
  <c r="J621"/>
  <c r="F621"/>
  <c r="E621"/>
  <c r="G621" s="1"/>
  <c r="J620"/>
  <c r="F620"/>
  <c r="E620"/>
  <c r="G620" s="1"/>
  <c r="J619"/>
  <c r="F619"/>
  <c r="E619"/>
  <c r="G619" s="1"/>
  <c r="J618"/>
  <c r="F618"/>
  <c r="E618"/>
  <c r="G618" s="1"/>
  <c r="J617"/>
  <c r="F617"/>
  <c r="E617"/>
  <c r="G617" s="1"/>
  <c r="J616"/>
  <c r="F616"/>
  <c r="E616"/>
  <c r="G616" s="1"/>
  <c r="J615"/>
  <c r="F615"/>
  <c r="E615"/>
  <c r="G615" s="1"/>
  <c r="J614"/>
  <c r="F614"/>
  <c r="E614"/>
  <c r="G614" s="1"/>
  <c r="J613"/>
  <c r="F613"/>
  <c r="E613"/>
  <c r="G613" s="1"/>
  <c r="J612"/>
  <c r="F612"/>
  <c r="E612"/>
  <c r="G612" s="1"/>
  <c r="J611"/>
  <c r="F611"/>
  <c r="E611"/>
  <c r="G611" s="1"/>
  <c r="J610"/>
  <c r="F610"/>
  <c r="E610"/>
  <c r="G610" s="1"/>
  <c r="J609"/>
  <c r="F609"/>
  <c r="E609"/>
  <c r="G609" s="1"/>
  <c r="J608"/>
  <c r="F608"/>
  <c r="E608"/>
  <c r="G608" s="1"/>
  <c r="J607"/>
  <c r="F607"/>
  <c r="E607"/>
  <c r="G607" s="1"/>
  <c r="J606"/>
  <c r="F606"/>
  <c r="E606"/>
  <c r="G606" s="1"/>
  <c r="J605"/>
  <c r="F605"/>
  <c r="E605"/>
  <c r="G605" s="1"/>
  <c r="J604"/>
  <c r="F604"/>
  <c r="E604"/>
  <c r="G604" s="1"/>
  <c r="J603"/>
  <c r="F603"/>
  <c r="E603"/>
  <c r="G603" s="1"/>
  <c r="J602"/>
  <c r="F602"/>
  <c r="E602"/>
  <c r="G602" s="1"/>
  <c r="J601"/>
  <c r="F601"/>
  <c r="E601"/>
  <c r="G601" s="1"/>
  <c r="J600"/>
  <c r="F600"/>
  <c r="E600"/>
  <c r="G600" s="1"/>
  <c r="J599"/>
  <c r="F599"/>
  <c r="E599"/>
  <c r="G599" s="1"/>
  <c r="J598"/>
  <c r="F598"/>
  <c r="E598"/>
  <c r="G598" s="1"/>
  <c r="J597"/>
  <c r="F597"/>
  <c r="E597"/>
  <c r="G597" s="1"/>
  <c r="J596"/>
  <c r="F596"/>
  <c r="E596"/>
  <c r="G596" s="1"/>
  <c r="J595"/>
  <c r="F595"/>
  <c r="E595"/>
  <c r="G595" s="1"/>
  <c r="J594"/>
  <c r="F594"/>
  <c r="E594"/>
  <c r="G594" s="1"/>
  <c r="J593"/>
  <c r="F593"/>
  <c r="E593"/>
  <c r="G593" s="1"/>
  <c r="J592"/>
  <c r="F592"/>
  <c r="E592"/>
  <c r="G592" s="1"/>
  <c r="J591"/>
  <c r="F591"/>
  <c r="E591"/>
  <c r="G591" s="1"/>
  <c r="J590"/>
  <c r="F590"/>
  <c r="E590"/>
  <c r="G590" s="1"/>
  <c r="J589"/>
  <c r="F589"/>
  <c r="E589"/>
  <c r="G589" s="1"/>
  <c r="J588"/>
  <c r="F588"/>
  <c r="E588"/>
  <c r="G588" s="1"/>
  <c r="J587"/>
  <c r="F587"/>
  <c r="E587"/>
  <c r="G587" s="1"/>
  <c r="J586"/>
  <c r="F586"/>
  <c r="E586"/>
  <c r="G586" s="1"/>
  <c r="J585"/>
  <c r="F585"/>
  <c r="E585"/>
  <c r="G585" s="1"/>
  <c r="J584"/>
  <c r="F584"/>
  <c r="E584"/>
  <c r="G584" s="1"/>
  <c r="J583"/>
  <c r="F583"/>
  <c r="E583"/>
  <c r="G583" s="1"/>
  <c r="J582"/>
  <c r="F582"/>
  <c r="E582"/>
  <c r="G582" s="1"/>
  <c r="J581"/>
  <c r="F581"/>
  <c r="E581"/>
  <c r="G581" s="1"/>
  <c r="J580"/>
  <c r="F580"/>
  <c r="E580"/>
  <c r="G580" s="1"/>
  <c r="J579"/>
  <c r="F579"/>
  <c r="E579"/>
  <c r="G579" s="1"/>
  <c r="J578"/>
  <c r="F578"/>
  <c r="E578"/>
  <c r="G578" s="1"/>
  <c r="J577"/>
  <c r="F577"/>
  <c r="E577"/>
  <c r="G577" s="1"/>
  <c r="J576"/>
  <c r="F576"/>
  <c r="E576"/>
  <c r="G576" s="1"/>
  <c r="J575"/>
  <c r="F575"/>
  <c r="E575"/>
  <c r="G575" s="1"/>
  <c r="J574"/>
  <c r="F574"/>
  <c r="E574"/>
  <c r="G574" s="1"/>
  <c r="J573"/>
  <c r="F573"/>
  <c r="E573"/>
  <c r="G573" s="1"/>
  <c r="J572"/>
  <c r="F572"/>
  <c r="E572"/>
  <c r="G572" s="1"/>
  <c r="J571"/>
  <c r="F571"/>
  <c r="E571"/>
  <c r="G571" s="1"/>
  <c r="J570"/>
  <c r="F570"/>
  <c r="E570"/>
  <c r="G570" s="1"/>
  <c r="J569"/>
  <c r="F569"/>
  <c r="E569"/>
  <c r="G569" s="1"/>
  <c r="J568"/>
  <c r="F568"/>
  <c r="E568"/>
  <c r="G568" s="1"/>
  <c r="J567"/>
  <c r="F567"/>
  <c r="E567"/>
  <c r="G567" s="1"/>
  <c r="J566"/>
  <c r="F566"/>
  <c r="E566"/>
  <c r="G566" s="1"/>
  <c r="J565"/>
  <c r="F565"/>
  <c r="E565"/>
  <c r="G565" s="1"/>
  <c r="J564"/>
  <c r="F564"/>
  <c r="E564"/>
  <c r="G564" s="1"/>
  <c r="J563"/>
  <c r="F563"/>
  <c r="E563"/>
  <c r="G563" s="1"/>
  <c r="J562"/>
  <c r="F562"/>
  <c r="E562"/>
  <c r="G562" s="1"/>
  <c r="J561"/>
  <c r="F561"/>
  <c r="E561"/>
  <c r="G561" s="1"/>
  <c r="J560"/>
  <c r="F560"/>
  <c r="E560"/>
  <c r="G560" s="1"/>
  <c r="J559"/>
  <c r="F559"/>
  <c r="E559"/>
  <c r="G559" s="1"/>
  <c r="J558"/>
  <c r="F558"/>
  <c r="E558"/>
  <c r="G558" s="1"/>
  <c r="J557"/>
  <c r="F557"/>
  <c r="E557"/>
  <c r="G557" s="1"/>
  <c r="J556"/>
  <c r="F556"/>
  <c r="E556"/>
  <c r="G556" s="1"/>
  <c r="J555"/>
  <c r="F555"/>
  <c r="E555"/>
  <c r="G555" s="1"/>
  <c r="J554"/>
  <c r="F554"/>
  <c r="E554"/>
  <c r="G554" s="1"/>
  <c r="J553"/>
  <c r="F553"/>
  <c r="E553"/>
  <c r="G553" s="1"/>
  <c r="J552"/>
  <c r="F552"/>
  <c r="E552"/>
  <c r="G552" s="1"/>
  <c r="J551"/>
  <c r="F551"/>
  <c r="E551"/>
  <c r="G551" s="1"/>
  <c r="J550"/>
  <c r="F550"/>
  <c r="E550"/>
  <c r="G550" s="1"/>
  <c r="J549"/>
  <c r="F549"/>
  <c r="E549"/>
  <c r="G549" s="1"/>
  <c r="J548"/>
  <c r="F548"/>
  <c r="E548"/>
  <c r="G548" s="1"/>
  <c r="J547"/>
  <c r="F547"/>
  <c r="E547"/>
  <c r="G547" s="1"/>
  <c r="J546"/>
  <c r="F546"/>
  <c r="E546"/>
  <c r="G546" s="1"/>
  <c r="J545"/>
  <c r="F545"/>
  <c r="E545"/>
  <c r="G545" s="1"/>
  <c r="J544"/>
  <c r="F544"/>
  <c r="E544"/>
  <c r="G544" s="1"/>
  <c r="J543"/>
  <c r="F543"/>
  <c r="E543"/>
  <c r="G543" s="1"/>
  <c r="J542"/>
  <c r="F542"/>
  <c r="E542"/>
  <c r="G542" s="1"/>
  <c r="J541"/>
  <c r="F541"/>
  <c r="E541"/>
  <c r="G541" s="1"/>
  <c r="J540"/>
  <c r="F540"/>
  <c r="E540"/>
  <c r="G540" s="1"/>
  <c r="J539"/>
  <c r="F539"/>
  <c r="E539"/>
  <c r="G539" s="1"/>
  <c r="J538"/>
  <c r="F538"/>
  <c r="E538"/>
  <c r="G538" s="1"/>
  <c r="J537"/>
  <c r="F537"/>
  <c r="E537"/>
  <c r="G537" s="1"/>
  <c r="J536"/>
  <c r="F536"/>
  <c r="E536"/>
  <c r="G536" s="1"/>
  <c r="J535"/>
  <c r="F535"/>
  <c r="E535"/>
  <c r="G535" s="1"/>
  <c r="J534"/>
  <c r="F534"/>
  <c r="E534"/>
  <c r="G534" s="1"/>
  <c r="J533"/>
  <c r="F533"/>
  <c r="E533"/>
  <c r="G533" s="1"/>
  <c r="J532"/>
  <c r="F532"/>
  <c r="E532"/>
  <c r="G532" s="1"/>
  <c r="J531"/>
  <c r="F531"/>
  <c r="E531"/>
  <c r="G531" s="1"/>
  <c r="J530"/>
  <c r="F530"/>
  <c r="E530"/>
  <c r="G530" s="1"/>
  <c r="J529"/>
  <c r="F529"/>
  <c r="E529"/>
  <c r="G529" s="1"/>
  <c r="J528"/>
  <c r="F528"/>
  <c r="E528"/>
  <c r="G528" s="1"/>
  <c r="J527"/>
  <c r="F527"/>
  <c r="E527"/>
  <c r="G527" s="1"/>
  <c r="J526"/>
  <c r="F526"/>
  <c r="E526"/>
  <c r="G526" s="1"/>
  <c r="J525"/>
  <c r="F525"/>
  <c r="E525"/>
  <c r="G525" s="1"/>
  <c r="J524"/>
  <c r="F524"/>
  <c r="E524"/>
  <c r="G524" s="1"/>
  <c r="J523"/>
  <c r="F523"/>
  <c r="E523"/>
  <c r="G523" s="1"/>
  <c r="J522"/>
  <c r="F522"/>
  <c r="E522"/>
  <c r="G522" s="1"/>
  <c r="J521"/>
  <c r="F521"/>
  <c r="E521"/>
  <c r="G521" s="1"/>
  <c r="J520"/>
  <c r="F520"/>
  <c r="E520"/>
  <c r="G520" s="1"/>
  <c r="J519"/>
  <c r="F519"/>
  <c r="E519"/>
  <c r="G519" s="1"/>
  <c r="J518"/>
  <c r="F518"/>
  <c r="E518"/>
  <c r="G518" s="1"/>
  <c r="J517"/>
  <c r="F517"/>
  <c r="E517"/>
  <c r="G517" s="1"/>
  <c r="J516"/>
  <c r="F516"/>
  <c r="E516"/>
  <c r="G516" s="1"/>
  <c r="J515"/>
  <c r="F515"/>
  <c r="E515"/>
  <c r="G515" s="1"/>
  <c r="J514"/>
  <c r="F514"/>
  <c r="E514"/>
  <c r="G514" s="1"/>
  <c r="J513"/>
  <c r="F513"/>
  <c r="E513"/>
  <c r="G513" s="1"/>
  <c r="J512"/>
  <c r="F512"/>
  <c r="E512"/>
  <c r="G512" s="1"/>
  <c r="J511"/>
  <c r="F511"/>
  <c r="E511"/>
  <c r="G511" s="1"/>
  <c r="J510"/>
  <c r="F510"/>
  <c r="E510"/>
  <c r="G510" s="1"/>
  <c r="J509"/>
  <c r="F509"/>
  <c r="E509"/>
  <c r="G509" s="1"/>
  <c r="J508"/>
  <c r="F508"/>
  <c r="E508"/>
  <c r="G508" s="1"/>
  <c r="J507"/>
  <c r="F507"/>
  <c r="E507"/>
  <c r="G507" s="1"/>
  <c r="J506"/>
  <c r="F506"/>
  <c r="E506"/>
  <c r="G506" s="1"/>
  <c r="J505"/>
  <c r="F505"/>
  <c r="E505"/>
  <c r="G505" s="1"/>
  <c r="J504"/>
  <c r="F504"/>
  <c r="E504"/>
  <c r="G504" s="1"/>
  <c r="J503"/>
  <c r="F503"/>
  <c r="E503"/>
  <c r="G503" s="1"/>
  <c r="J502"/>
  <c r="F502"/>
  <c r="E502"/>
  <c r="G502" s="1"/>
  <c r="J501"/>
  <c r="F501"/>
  <c r="E501"/>
  <c r="G501" s="1"/>
  <c r="J500"/>
  <c r="F500"/>
  <c r="E500"/>
  <c r="G500" s="1"/>
  <c r="J499"/>
  <c r="F499"/>
  <c r="E499"/>
  <c r="G499" s="1"/>
  <c r="J498"/>
  <c r="F498"/>
  <c r="E498"/>
  <c r="G498" s="1"/>
  <c r="J497"/>
  <c r="F497"/>
  <c r="E497"/>
  <c r="G497" s="1"/>
  <c r="J496"/>
  <c r="F496"/>
  <c r="E496"/>
  <c r="G496" s="1"/>
  <c r="J495"/>
  <c r="F495"/>
  <c r="E495"/>
  <c r="G495" s="1"/>
  <c r="J494"/>
  <c r="F494"/>
  <c r="E494"/>
  <c r="G494" s="1"/>
  <c r="J493"/>
  <c r="F493"/>
  <c r="E493"/>
  <c r="G493" s="1"/>
  <c r="J492"/>
  <c r="F492"/>
  <c r="E492"/>
  <c r="G492" s="1"/>
  <c r="J491"/>
  <c r="F491"/>
  <c r="E491"/>
  <c r="G491" s="1"/>
  <c r="J490"/>
  <c r="F490"/>
  <c r="E490"/>
  <c r="G490" s="1"/>
  <c r="J489"/>
  <c r="F489"/>
  <c r="E489"/>
  <c r="G489" s="1"/>
  <c r="J488"/>
  <c r="F488"/>
  <c r="E488"/>
  <c r="G488" s="1"/>
  <c r="J487"/>
  <c r="F487"/>
  <c r="E487"/>
  <c r="G487" s="1"/>
  <c r="J486"/>
  <c r="F486"/>
  <c r="E486"/>
  <c r="G486" s="1"/>
  <c r="J485"/>
  <c r="F485"/>
  <c r="E485"/>
  <c r="G485" s="1"/>
  <c r="J484"/>
  <c r="F484"/>
  <c r="E484"/>
  <c r="G484" s="1"/>
  <c r="J483"/>
  <c r="F483"/>
  <c r="E483"/>
  <c r="G483" s="1"/>
  <c r="J482"/>
  <c r="F482"/>
  <c r="E482"/>
  <c r="G482" s="1"/>
  <c r="J481"/>
  <c r="F481"/>
  <c r="E481"/>
  <c r="G481" s="1"/>
  <c r="J480"/>
  <c r="F480"/>
  <c r="E480"/>
  <c r="G480" s="1"/>
  <c r="J479"/>
  <c r="F479"/>
  <c r="E479"/>
  <c r="G479" s="1"/>
  <c r="J478"/>
  <c r="F478"/>
  <c r="E478"/>
  <c r="G478" s="1"/>
  <c r="J477"/>
  <c r="F477"/>
  <c r="E477"/>
  <c r="G477" s="1"/>
  <c r="J476"/>
  <c r="F476"/>
  <c r="E476"/>
  <c r="G476" s="1"/>
  <c r="J475"/>
  <c r="F475"/>
  <c r="E475"/>
  <c r="G475" s="1"/>
  <c r="J474"/>
  <c r="F474"/>
  <c r="E474"/>
  <c r="G474" s="1"/>
  <c r="J473"/>
  <c r="F473"/>
  <c r="E473"/>
  <c r="G473" s="1"/>
  <c r="J472"/>
  <c r="F472"/>
  <c r="E472"/>
  <c r="J471"/>
  <c r="F471"/>
  <c r="E471"/>
  <c r="G471" s="1"/>
  <c r="J470"/>
  <c r="F470"/>
  <c r="E470"/>
  <c r="J469"/>
  <c r="F469"/>
  <c r="E469"/>
  <c r="G469" s="1"/>
  <c r="J468"/>
  <c r="F468"/>
  <c r="E468"/>
  <c r="J467"/>
  <c r="F467"/>
  <c r="E467"/>
  <c r="G467" s="1"/>
  <c r="J466"/>
  <c r="F466"/>
  <c r="E466"/>
  <c r="J465"/>
  <c r="F465"/>
  <c r="E465"/>
  <c r="G465" s="1"/>
  <c r="J464"/>
  <c r="F464"/>
  <c r="E464"/>
  <c r="J463"/>
  <c r="F463"/>
  <c r="E463"/>
  <c r="G463" s="1"/>
  <c r="J462"/>
  <c r="F462"/>
  <c r="E462"/>
  <c r="J461"/>
  <c r="F461"/>
  <c r="E461"/>
  <c r="G461" s="1"/>
  <c r="J460"/>
  <c r="F460"/>
  <c r="E460"/>
  <c r="J459"/>
  <c r="F459"/>
  <c r="E459"/>
  <c r="G459" s="1"/>
  <c r="J458"/>
  <c r="F458"/>
  <c r="E458"/>
  <c r="J457"/>
  <c r="F457"/>
  <c r="E457"/>
  <c r="G457" s="1"/>
  <c r="J456"/>
  <c r="F456"/>
  <c r="E456"/>
  <c r="J455"/>
  <c r="F455"/>
  <c r="E455"/>
  <c r="G455" s="1"/>
  <c r="J454"/>
  <c r="F454"/>
  <c r="E454"/>
  <c r="J453"/>
  <c r="F453"/>
  <c r="E453"/>
  <c r="G453" s="1"/>
  <c r="J452"/>
  <c r="F452"/>
  <c r="E452"/>
  <c r="J451"/>
  <c r="F451"/>
  <c r="E451"/>
  <c r="G451" s="1"/>
  <c r="J450"/>
  <c r="F450"/>
  <c r="E450"/>
  <c r="J449"/>
  <c r="F449"/>
  <c r="E449"/>
  <c r="G449" s="1"/>
  <c r="J448"/>
  <c r="F448"/>
  <c r="E448"/>
  <c r="J447"/>
  <c r="F447"/>
  <c r="E447"/>
  <c r="G447" s="1"/>
  <c r="J446"/>
  <c r="F446"/>
  <c r="E446"/>
  <c r="J445"/>
  <c r="F445"/>
  <c r="E445"/>
  <c r="G445" s="1"/>
  <c r="J444"/>
  <c r="F444"/>
  <c r="E444"/>
  <c r="J443"/>
  <c r="F443"/>
  <c r="E443"/>
  <c r="G443" s="1"/>
  <c r="J442"/>
  <c r="F442"/>
  <c r="E442"/>
  <c r="J441"/>
  <c r="F441"/>
  <c r="E441"/>
  <c r="G441" s="1"/>
  <c r="J440"/>
  <c r="F440"/>
  <c r="E440"/>
  <c r="J439"/>
  <c r="F439"/>
  <c r="E439"/>
  <c r="G439" s="1"/>
  <c r="J438"/>
  <c r="F438"/>
  <c r="E438"/>
  <c r="J437"/>
  <c r="F437"/>
  <c r="E437"/>
  <c r="G437" s="1"/>
  <c r="J436"/>
  <c r="F436"/>
  <c r="E436"/>
  <c r="J435"/>
  <c r="F435"/>
  <c r="E435"/>
  <c r="G435" s="1"/>
  <c r="J434"/>
  <c r="F434"/>
  <c r="E434"/>
  <c r="J433"/>
  <c r="F433"/>
  <c r="E433"/>
  <c r="G433" s="1"/>
  <c r="J432"/>
  <c r="F432"/>
  <c r="E432"/>
  <c r="J431"/>
  <c r="F431"/>
  <c r="E431"/>
  <c r="G431" s="1"/>
  <c r="J430"/>
  <c r="F430"/>
  <c r="E430"/>
  <c r="J429"/>
  <c r="F429"/>
  <c r="E429"/>
  <c r="G429" s="1"/>
  <c r="J428"/>
  <c r="F428"/>
  <c r="E428"/>
  <c r="J427"/>
  <c r="F427"/>
  <c r="E427"/>
  <c r="G427" s="1"/>
  <c r="J426"/>
  <c r="F426"/>
  <c r="E426"/>
  <c r="J425"/>
  <c r="F425"/>
  <c r="E425"/>
  <c r="G425" s="1"/>
  <c r="J424"/>
  <c r="F424"/>
  <c r="E424"/>
  <c r="J423"/>
  <c r="F423"/>
  <c r="E423"/>
  <c r="G423" s="1"/>
  <c r="J422"/>
  <c r="F422"/>
  <c r="E422"/>
  <c r="J421"/>
  <c r="F421"/>
  <c r="E421"/>
  <c r="G421" s="1"/>
  <c r="J420"/>
  <c r="F420"/>
  <c r="E420"/>
  <c r="J419"/>
  <c r="F419"/>
  <c r="E419"/>
  <c r="G419" s="1"/>
  <c r="J418"/>
  <c r="F418"/>
  <c r="E418"/>
  <c r="J417"/>
  <c r="F417"/>
  <c r="E417"/>
  <c r="G417" s="1"/>
  <c r="J416"/>
  <c r="F416"/>
  <c r="E416"/>
  <c r="J415"/>
  <c r="F415"/>
  <c r="E415"/>
  <c r="G415" s="1"/>
  <c r="J414"/>
  <c r="F414"/>
  <c r="E414"/>
  <c r="J413"/>
  <c r="F413"/>
  <c r="E413"/>
  <c r="G413" s="1"/>
  <c r="J412"/>
  <c r="F412"/>
  <c r="E412"/>
  <c r="J411"/>
  <c r="F411"/>
  <c r="E411"/>
  <c r="G411" s="1"/>
  <c r="J410"/>
  <c r="F410"/>
  <c r="E410"/>
  <c r="J409"/>
  <c r="F409"/>
  <c r="E409"/>
  <c r="G409" s="1"/>
  <c r="J408"/>
  <c r="F408"/>
  <c r="E408"/>
  <c r="J407"/>
  <c r="F407"/>
  <c r="E407"/>
  <c r="G407" s="1"/>
  <c r="J406"/>
  <c r="F406"/>
  <c r="E406"/>
  <c r="J405"/>
  <c r="F405"/>
  <c r="E405"/>
  <c r="G405" s="1"/>
  <c r="J404"/>
  <c r="F404"/>
  <c r="E404"/>
  <c r="J403"/>
  <c r="F403"/>
  <c r="E403"/>
  <c r="G403" s="1"/>
  <c r="J402"/>
  <c r="F402"/>
  <c r="E402"/>
  <c r="J401"/>
  <c r="F401"/>
  <c r="E401"/>
  <c r="G401" s="1"/>
  <c r="J400"/>
  <c r="F400"/>
  <c r="E400"/>
  <c r="J399"/>
  <c r="F399"/>
  <c r="E399"/>
  <c r="G399" s="1"/>
  <c r="J398"/>
  <c r="F398"/>
  <c r="E398"/>
  <c r="J397"/>
  <c r="F397"/>
  <c r="E397"/>
  <c r="G397" s="1"/>
  <c r="J396"/>
  <c r="F396"/>
  <c r="E396"/>
  <c r="J395"/>
  <c r="F395"/>
  <c r="E395"/>
  <c r="G395" s="1"/>
  <c r="J394"/>
  <c r="F394"/>
  <c r="E394"/>
  <c r="J393"/>
  <c r="F393"/>
  <c r="E393"/>
  <c r="G393" s="1"/>
  <c r="J392"/>
  <c r="F392"/>
  <c r="E392"/>
  <c r="J391"/>
  <c r="F391"/>
  <c r="E391"/>
  <c r="G391" s="1"/>
  <c r="J390"/>
  <c r="F390"/>
  <c r="E390"/>
  <c r="J389"/>
  <c r="F389"/>
  <c r="E389"/>
  <c r="G389" s="1"/>
  <c r="J388"/>
  <c r="F388"/>
  <c r="E388"/>
  <c r="J387"/>
  <c r="F387"/>
  <c r="E387"/>
  <c r="G387" s="1"/>
  <c r="J386"/>
  <c r="F386"/>
  <c r="E386"/>
  <c r="J385"/>
  <c r="F385"/>
  <c r="E385"/>
  <c r="G385" s="1"/>
  <c r="J384"/>
  <c r="F384"/>
  <c r="E384"/>
  <c r="J383"/>
  <c r="F383"/>
  <c r="E383"/>
  <c r="G383" s="1"/>
  <c r="J382"/>
  <c r="F382"/>
  <c r="E382"/>
  <c r="J381"/>
  <c r="F381"/>
  <c r="E381"/>
  <c r="G381" s="1"/>
  <c r="J380"/>
  <c r="F380"/>
  <c r="E380"/>
  <c r="J379"/>
  <c r="F379"/>
  <c r="E379"/>
  <c r="G379" s="1"/>
  <c r="J378"/>
  <c r="F378"/>
  <c r="E378"/>
  <c r="J377"/>
  <c r="F377"/>
  <c r="E377"/>
  <c r="G377" s="1"/>
  <c r="J376"/>
  <c r="F376"/>
  <c r="E376"/>
  <c r="J375"/>
  <c r="F375"/>
  <c r="E375"/>
  <c r="G375" s="1"/>
  <c r="J374"/>
  <c r="F374"/>
  <c r="E374"/>
  <c r="J373"/>
  <c r="F373"/>
  <c r="E373"/>
  <c r="G373" s="1"/>
  <c r="J372"/>
  <c r="F372"/>
  <c r="E372"/>
  <c r="J371"/>
  <c r="F371"/>
  <c r="E371"/>
  <c r="G371" s="1"/>
  <c r="J370"/>
  <c r="F370"/>
  <c r="E370"/>
  <c r="J369"/>
  <c r="F369"/>
  <c r="E369"/>
  <c r="G369" s="1"/>
  <c r="J368"/>
  <c r="F368"/>
  <c r="E368"/>
  <c r="J367"/>
  <c r="F367"/>
  <c r="E367"/>
  <c r="G367" s="1"/>
  <c r="J366"/>
  <c r="F366"/>
  <c r="E366"/>
  <c r="J365"/>
  <c r="F365"/>
  <c r="E365"/>
  <c r="G365" s="1"/>
  <c r="J364"/>
  <c r="F364"/>
  <c r="E364"/>
  <c r="J363"/>
  <c r="F363"/>
  <c r="E363"/>
  <c r="G363" s="1"/>
  <c r="J362"/>
  <c r="F362"/>
  <c r="E362"/>
  <c r="J361"/>
  <c r="F361"/>
  <c r="E361"/>
  <c r="G361" s="1"/>
  <c r="J360"/>
  <c r="F360"/>
  <c r="E360"/>
  <c r="J359"/>
  <c r="F359"/>
  <c r="E359"/>
  <c r="G359" s="1"/>
  <c r="J358"/>
  <c r="F358"/>
  <c r="E358"/>
  <c r="J357"/>
  <c r="F357"/>
  <c r="E357"/>
  <c r="G357" s="1"/>
  <c r="J356"/>
  <c r="F356"/>
  <c r="E356"/>
  <c r="J355"/>
  <c r="F355"/>
  <c r="E355"/>
  <c r="G355" s="1"/>
  <c r="J354"/>
  <c r="F354"/>
  <c r="E354"/>
  <c r="J353"/>
  <c r="F353"/>
  <c r="E353"/>
  <c r="G353" s="1"/>
  <c r="J352"/>
  <c r="F352"/>
  <c r="E352"/>
  <c r="J351"/>
  <c r="F351"/>
  <c r="E351"/>
  <c r="G351" s="1"/>
  <c r="J350"/>
  <c r="F350"/>
  <c r="E350"/>
  <c r="J349"/>
  <c r="F349"/>
  <c r="E349"/>
  <c r="G349" s="1"/>
  <c r="J348"/>
  <c r="F348"/>
  <c r="E348"/>
  <c r="J347"/>
  <c r="F347"/>
  <c r="E347"/>
  <c r="G347" s="1"/>
  <c r="J346"/>
  <c r="F346"/>
  <c r="E346"/>
  <c r="J345"/>
  <c r="F345"/>
  <c r="E345"/>
  <c r="G345" s="1"/>
  <c r="J344"/>
  <c r="F344"/>
  <c r="E344"/>
  <c r="J343"/>
  <c r="F343"/>
  <c r="E343"/>
  <c r="G343" s="1"/>
  <c r="J342"/>
  <c r="F342"/>
  <c r="E342"/>
  <c r="J341"/>
  <c r="F341"/>
  <c r="E341"/>
  <c r="G341" s="1"/>
  <c r="J340"/>
  <c r="F340"/>
  <c r="E340"/>
  <c r="J339"/>
  <c r="F339"/>
  <c r="E339"/>
  <c r="G339" s="1"/>
  <c r="J338"/>
  <c r="F338"/>
  <c r="E338"/>
  <c r="J337"/>
  <c r="F337"/>
  <c r="E337"/>
  <c r="G337" s="1"/>
  <c r="J336"/>
  <c r="F336"/>
  <c r="E336"/>
  <c r="J335"/>
  <c r="F335"/>
  <c r="E335"/>
  <c r="G335" s="1"/>
  <c r="J334"/>
  <c r="F334"/>
  <c r="E334"/>
  <c r="J333"/>
  <c r="F333"/>
  <c r="E333"/>
  <c r="G333" s="1"/>
  <c r="J332"/>
  <c r="F332"/>
  <c r="E332"/>
  <c r="J331"/>
  <c r="F331"/>
  <c r="E331"/>
  <c r="G331" s="1"/>
  <c r="J330"/>
  <c r="F330"/>
  <c r="E330"/>
  <c r="J329"/>
  <c r="F329"/>
  <c r="E329"/>
  <c r="G329" s="1"/>
  <c r="J328"/>
  <c r="F328"/>
  <c r="E328"/>
  <c r="J327"/>
  <c r="F327"/>
  <c r="E327"/>
  <c r="G327" s="1"/>
  <c r="J326"/>
  <c r="F326"/>
  <c r="E326"/>
  <c r="J325"/>
  <c r="F325"/>
  <c r="E325"/>
  <c r="G325" s="1"/>
  <c r="J324"/>
  <c r="F324"/>
  <c r="E324"/>
  <c r="J323"/>
  <c r="F323"/>
  <c r="E323"/>
  <c r="G323" s="1"/>
  <c r="J322"/>
  <c r="F322"/>
  <c r="E322"/>
  <c r="J321"/>
  <c r="F321"/>
  <c r="E321"/>
  <c r="G321" s="1"/>
  <c r="J320"/>
  <c r="F320"/>
  <c r="E320"/>
  <c r="J319"/>
  <c r="F319"/>
  <c r="E319"/>
  <c r="G319" s="1"/>
  <c r="J318"/>
  <c r="F318"/>
  <c r="E318"/>
  <c r="J317"/>
  <c r="F317"/>
  <c r="E317"/>
  <c r="G317" s="1"/>
  <c r="J316"/>
  <c r="F316"/>
  <c r="E316"/>
  <c r="J315"/>
  <c r="F315"/>
  <c r="E315"/>
  <c r="G315" s="1"/>
  <c r="J314"/>
  <c r="F314"/>
  <c r="E314"/>
  <c r="J313"/>
  <c r="F313"/>
  <c r="E313"/>
  <c r="G313" s="1"/>
  <c r="J312"/>
  <c r="F312"/>
  <c r="E312"/>
  <c r="J311"/>
  <c r="F311"/>
  <c r="E311"/>
  <c r="G311" s="1"/>
  <c r="J310"/>
  <c r="F310"/>
  <c r="E310"/>
  <c r="J309"/>
  <c r="F309"/>
  <c r="E309"/>
  <c r="G309" s="1"/>
  <c r="J308"/>
  <c r="F308"/>
  <c r="E308"/>
  <c r="J307"/>
  <c r="F307"/>
  <c r="E307"/>
  <c r="G307" s="1"/>
  <c r="J306"/>
  <c r="F306"/>
  <c r="E306"/>
  <c r="J305"/>
  <c r="F305"/>
  <c r="E305"/>
  <c r="G305" s="1"/>
  <c r="J304"/>
  <c r="F304"/>
  <c r="E304"/>
  <c r="J303"/>
  <c r="F303"/>
  <c r="E303"/>
  <c r="G303" s="1"/>
  <c r="J302"/>
  <c r="F302"/>
  <c r="E302"/>
  <c r="J301"/>
  <c r="F301"/>
  <c r="E301"/>
  <c r="G301" s="1"/>
  <c r="J300"/>
  <c r="F300"/>
  <c r="E300"/>
  <c r="J299"/>
  <c r="F299"/>
  <c r="E299"/>
  <c r="G299" s="1"/>
  <c r="J298"/>
  <c r="F298"/>
  <c r="E298"/>
  <c r="J297"/>
  <c r="F297"/>
  <c r="E297"/>
  <c r="G297" s="1"/>
  <c r="J296"/>
  <c r="F296"/>
  <c r="E296"/>
  <c r="J295"/>
  <c r="F295"/>
  <c r="E295"/>
  <c r="G295" s="1"/>
  <c r="J294"/>
  <c r="F294"/>
  <c r="E294"/>
  <c r="J293"/>
  <c r="F293"/>
  <c r="E293"/>
  <c r="G293" s="1"/>
  <c r="J292"/>
  <c r="F292"/>
  <c r="E292"/>
  <c r="J291"/>
  <c r="F291"/>
  <c r="E291"/>
  <c r="G291" s="1"/>
  <c r="J290"/>
  <c r="F290"/>
  <c r="E290"/>
  <c r="J289"/>
  <c r="F289"/>
  <c r="E289"/>
  <c r="G289" s="1"/>
  <c r="J288"/>
  <c r="F288"/>
  <c r="E288"/>
  <c r="J287"/>
  <c r="F287"/>
  <c r="E287"/>
  <c r="G287" s="1"/>
  <c r="J286"/>
  <c r="F286"/>
  <c r="E286"/>
  <c r="J285"/>
  <c r="F285"/>
  <c r="E285"/>
  <c r="G285" s="1"/>
  <c r="J284"/>
  <c r="F284"/>
  <c r="E284"/>
  <c r="J283"/>
  <c r="F283"/>
  <c r="E283"/>
  <c r="G283" s="1"/>
  <c r="J282"/>
  <c r="F282"/>
  <c r="E282"/>
  <c r="J281"/>
  <c r="F281"/>
  <c r="E281"/>
  <c r="G281" s="1"/>
  <c r="J280"/>
  <c r="F280"/>
  <c r="E280"/>
  <c r="J279"/>
  <c r="F279"/>
  <c r="E279"/>
  <c r="G279" s="1"/>
  <c r="J278"/>
  <c r="F278"/>
  <c r="E278"/>
  <c r="J277"/>
  <c r="F277"/>
  <c r="E277"/>
  <c r="G277" s="1"/>
  <c r="J276"/>
  <c r="F276"/>
  <c r="E276"/>
  <c r="J275"/>
  <c r="F275"/>
  <c r="E275"/>
  <c r="G275" s="1"/>
  <c r="J274"/>
  <c r="F274"/>
  <c r="E274"/>
  <c r="J273"/>
  <c r="F273"/>
  <c r="E273"/>
  <c r="G273" s="1"/>
  <c r="J272"/>
  <c r="F272"/>
  <c r="E272"/>
  <c r="J271"/>
  <c r="F271"/>
  <c r="E271"/>
  <c r="G271" s="1"/>
  <c r="J270"/>
  <c r="F270"/>
  <c r="E270"/>
  <c r="J269"/>
  <c r="F269"/>
  <c r="E269"/>
  <c r="G269" s="1"/>
  <c r="J268"/>
  <c r="F268"/>
  <c r="E268"/>
  <c r="J267"/>
  <c r="F267"/>
  <c r="E267"/>
  <c r="G267" s="1"/>
  <c r="J266"/>
  <c r="F266"/>
  <c r="E266"/>
  <c r="J265"/>
  <c r="F265"/>
  <c r="E265"/>
  <c r="G265" s="1"/>
  <c r="J264"/>
  <c r="F264"/>
  <c r="E264"/>
  <c r="J263"/>
  <c r="F263"/>
  <c r="E263"/>
  <c r="G263" s="1"/>
  <c r="J262"/>
  <c r="F262"/>
  <c r="E262"/>
  <c r="J261"/>
  <c r="F261"/>
  <c r="E261"/>
  <c r="G261" s="1"/>
  <c r="J260"/>
  <c r="F260"/>
  <c r="E260"/>
  <c r="J259"/>
  <c r="F259"/>
  <c r="E259"/>
  <c r="G259" s="1"/>
  <c r="J258"/>
  <c r="F258"/>
  <c r="E258"/>
  <c r="J257"/>
  <c r="F257"/>
  <c r="E257"/>
  <c r="G257" s="1"/>
  <c r="J256"/>
  <c r="F256"/>
  <c r="E256"/>
  <c r="J255"/>
  <c r="F255"/>
  <c r="E255"/>
  <c r="G255" s="1"/>
  <c r="J254"/>
  <c r="F254"/>
  <c r="E254"/>
  <c r="J253"/>
  <c r="F253"/>
  <c r="E253"/>
  <c r="G253" s="1"/>
  <c r="J252"/>
  <c r="F252"/>
  <c r="E252"/>
  <c r="J251"/>
  <c r="F251"/>
  <c r="E251"/>
  <c r="G251" s="1"/>
  <c r="J250"/>
  <c r="F250"/>
  <c r="E250"/>
  <c r="J249"/>
  <c r="F249"/>
  <c r="E249"/>
  <c r="G249" s="1"/>
  <c r="J248"/>
  <c r="F248"/>
  <c r="E248"/>
  <c r="J247"/>
  <c r="F247"/>
  <c r="E247"/>
  <c r="G247" s="1"/>
  <c r="J246"/>
  <c r="F246"/>
  <c r="E246"/>
  <c r="J245"/>
  <c r="F245"/>
  <c r="E245"/>
  <c r="G245" s="1"/>
  <c r="J244"/>
  <c r="F244"/>
  <c r="E244"/>
  <c r="J243"/>
  <c r="F243"/>
  <c r="E243"/>
  <c r="G243" s="1"/>
  <c r="J242"/>
  <c r="F242"/>
  <c r="E242"/>
  <c r="J241"/>
  <c r="F241"/>
  <c r="E241"/>
  <c r="G241" s="1"/>
  <c r="J240"/>
  <c r="F240"/>
  <c r="E240"/>
  <c r="J239"/>
  <c r="F239"/>
  <c r="E239"/>
  <c r="G239" s="1"/>
  <c r="J238"/>
  <c r="F238"/>
  <c r="E238"/>
  <c r="J237"/>
  <c r="F237"/>
  <c r="E237"/>
  <c r="G237" s="1"/>
  <c r="J236"/>
  <c r="F236"/>
  <c r="E236"/>
  <c r="J235"/>
  <c r="F235"/>
  <c r="E235"/>
  <c r="G235" s="1"/>
  <c r="J234"/>
  <c r="F234"/>
  <c r="E234"/>
  <c r="J233"/>
  <c r="F233"/>
  <c r="E233"/>
  <c r="G233" s="1"/>
  <c r="J232"/>
  <c r="F232"/>
  <c r="E232"/>
  <c r="J231"/>
  <c r="F231"/>
  <c r="E231"/>
  <c r="G231" s="1"/>
  <c r="J230"/>
  <c r="F230"/>
  <c r="E230"/>
  <c r="J229"/>
  <c r="F229"/>
  <c r="E229"/>
  <c r="G229" s="1"/>
  <c r="J228"/>
  <c r="F228"/>
  <c r="E228"/>
  <c r="J227"/>
  <c r="F227"/>
  <c r="E227"/>
  <c r="G227" s="1"/>
  <c r="J226"/>
  <c r="F226"/>
  <c r="E226"/>
  <c r="J225"/>
  <c r="F225"/>
  <c r="E225"/>
  <c r="G225" s="1"/>
  <c r="J224"/>
  <c r="F224"/>
  <c r="E224"/>
  <c r="J223"/>
  <c r="F223"/>
  <c r="E223"/>
  <c r="G223" s="1"/>
  <c r="J222"/>
  <c r="F222"/>
  <c r="E222"/>
  <c r="J221"/>
  <c r="F221"/>
  <c r="E221"/>
  <c r="G221" s="1"/>
  <c r="J220"/>
  <c r="F220"/>
  <c r="E220"/>
  <c r="J219"/>
  <c r="F219"/>
  <c r="E219"/>
  <c r="G219" s="1"/>
  <c r="J218"/>
  <c r="F218"/>
  <c r="E218"/>
  <c r="J217"/>
  <c r="F217"/>
  <c r="E217"/>
  <c r="G217" s="1"/>
  <c r="J216"/>
  <c r="F216"/>
  <c r="E216"/>
  <c r="J215"/>
  <c r="F215"/>
  <c r="E215"/>
  <c r="G215" s="1"/>
  <c r="J214"/>
  <c r="F214"/>
  <c r="E214"/>
  <c r="J213"/>
  <c r="F213"/>
  <c r="E213"/>
  <c r="G213" s="1"/>
  <c r="J212"/>
  <c r="F212"/>
  <c r="E212"/>
  <c r="J211"/>
  <c r="F211"/>
  <c r="E211"/>
  <c r="G211" s="1"/>
  <c r="J210"/>
  <c r="F210"/>
  <c r="E210"/>
  <c r="J209"/>
  <c r="F209"/>
  <c r="E209"/>
  <c r="G209" s="1"/>
  <c r="J208"/>
  <c r="F208"/>
  <c r="E208"/>
  <c r="G208" s="1"/>
  <c r="J207"/>
  <c r="F207"/>
  <c r="E207"/>
  <c r="G207" s="1"/>
  <c r="J206"/>
  <c r="F206"/>
  <c r="E206"/>
  <c r="G206" s="1"/>
  <c r="J205"/>
  <c r="F205"/>
  <c r="E205"/>
  <c r="G205" s="1"/>
  <c r="J204"/>
  <c r="F204"/>
  <c r="E204"/>
  <c r="G204" s="1"/>
  <c r="J203"/>
  <c r="F203"/>
  <c r="E203"/>
  <c r="G203" s="1"/>
  <c r="J202"/>
  <c r="F202"/>
  <c r="E202"/>
  <c r="G202" s="1"/>
  <c r="J201"/>
  <c r="F201"/>
  <c r="E201"/>
  <c r="G201" s="1"/>
  <c r="J200"/>
  <c r="F200"/>
  <c r="E200"/>
  <c r="G200" s="1"/>
  <c r="J199"/>
  <c r="F199"/>
  <c r="E199"/>
  <c r="G199" s="1"/>
  <c r="J198"/>
  <c r="F198"/>
  <c r="E198"/>
  <c r="G198" s="1"/>
  <c r="J197"/>
  <c r="F197"/>
  <c r="E197"/>
  <c r="G197" s="1"/>
  <c r="J196"/>
  <c r="F196"/>
  <c r="E196"/>
  <c r="G196" s="1"/>
  <c r="J195"/>
  <c r="F195"/>
  <c r="E195"/>
  <c r="G195" s="1"/>
  <c r="J194"/>
  <c r="F194"/>
  <c r="E194"/>
  <c r="G194" s="1"/>
  <c r="J193"/>
  <c r="F193"/>
  <c r="E193"/>
  <c r="G193" s="1"/>
  <c r="J192"/>
  <c r="F192"/>
  <c r="E192"/>
  <c r="G192" s="1"/>
  <c r="J191"/>
  <c r="F191"/>
  <c r="E191"/>
  <c r="G191" s="1"/>
  <c r="J190"/>
  <c r="F190"/>
  <c r="E190"/>
  <c r="G190" s="1"/>
  <c r="J189"/>
  <c r="F189"/>
  <c r="E189"/>
  <c r="G189" s="1"/>
  <c r="J188"/>
  <c r="F188"/>
  <c r="E188"/>
  <c r="G188" s="1"/>
  <c r="J187"/>
  <c r="F187"/>
  <c r="E187"/>
  <c r="J186"/>
  <c r="F186"/>
  <c r="E186"/>
  <c r="G186" s="1"/>
  <c r="J185"/>
  <c r="F185"/>
  <c r="E185"/>
  <c r="J184"/>
  <c r="F184"/>
  <c r="E184"/>
  <c r="G184" s="1"/>
  <c r="J183"/>
  <c r="F183"/>
  <c r="E183"/>
  <c r="J182"/>
  <c r="F182"/>
  <c r="E182"/>
  <c r="G182" s="1"/>
  <c r="J181"/>
  <c r="F181"/>
  <c r="E181"/>
  <c r="J180"/>
  <c r="F180"/>
  <c r="E180"/>
  <c r="G180" s="1"/>
  <c r="J179"/>
  <c r="F179"/>
  <c r="E179"/>
  <c r="J178"/>
  <c r="F178"/>
  <c r="E178"/>
  <c r="G178" s="1"/>
  <c r="J177"/>
  <c r="F177"/>
  <c r="E177"/>
  <c r="J176"/>
  <c r="F176"/>
  <c r="E176"/>
  <c r="G176" s="1"/>
  <c r="J175"/>
  <c r="F175"/>
  <c r="E175"/>
  <c r="J174"/>
  <c r="F174"/>
  <c r="E174"/>
  <c r="G174" s="1"/>
  <c r="J173"/>
  <c r="F173"/>
  <c r="E173"/>
  <c r="J172"/>
  <c r="F172"/>
  <c r="E172"/>
  <c r="G172" s="1"/>
  <c r="J171"/>
  <c r="F171"/>
  <c r="E171"/>
  <c r="J170"/>
  <c r="F170"/>
  <c r="E170"/>
  <c r="G170" s="1"/>
  <c r="J169"/>
  <c r="F169"/>
  <c r="E169"/>
  <c r="J168"/>
  <c r="F168"/>
  <c r="E168"/>
  <c r="G168" s="1"/>
  <c r="J167"/>
  <c r="F167"/>
  <c r="E167"/>
  <c r="J166"/>
  <c r="F166"/>
  <c r="E166"/>
  <c r="G166" s="1"/>
  <c r="J165"/>
  <c r="F165"/>
  <c r="E165"/>
  <c r="J164"/>
  <c r="F164"/>
  <c r="E164"/>
  <c r="G164" s="1"/>
  <c r="J163"/>
  <c r="F163"/>
  <c r="E163"/>
  <c r="J162"/>
  <c r="F162"/>
  <c r="E162"/>
  <c r="G162" s="1"/>
  <c r="J161"/>
  <c r="F161"/>
  <c r="E161"/>
  <c r="J160"/>
  <c r="F160"/>
  <c r="E160"/>
  <c r="G160" s="1"/>
  <c r="J159"/>
  <c r="F159"/>
  <c r="E159"/>
  <c r="J158"/>
  <c r="F158"/>
  <c r="E158"/>
  <c r="G158" s="1"/>
  <c r="J157"/>
  <c r="F157"/>
  <c r="E157"/>
  <c r="J156"/>
  <c r="F156"/>
  <c r="E156"/>
  <c r="G156" s="1"/>
  <c r="J155"/>
  <c r="F155"/>
  <c r="E155"/>
  <c r="J154"/>
  <c r="F154"/>
  <c r="E154"/>
  <c r="G154" s="1"/>
  <c r="J153"/>
  <c r="F153"/>
  <c r="E153"/>
  <c r="J152"/>
  <c r="F152"/>
  <c r="E152"/>
  <c r="G152" s="1"/>
  <c r="J151"/>
  <c r="F151"/>
  <c r="E151"/>
  <c r="J150"/>
  <c r="F150"/>
  <c r="E150"/>
  <c r="G150" s="1"/>
  <c r="J149"/>
  <c r="F149"/>
  <c r="E149"/>
  <c r="J148"/>
  <c r="F148"/>
  <c r="E148"/>
  <c r="G148" s="1"/>
  <c r="J147"/>
  <c r="F147"/>
  <c r="E147"/>
  <c r="J146"/>
  <c r="F146"/>
  <c r="E146"/>
  <c r="G146" s="1"/>
  <c r="J145"/>
  <c r="F145"/>
  <c r="E145"/>
  <c r="J144"/>
  <c r="F144"/>
  <c r="E144"/>
  <c r="G144" s="1"/>
  <c r="J143"/>
  <c r="F143"/>
  <c r="E143"/>
  <c r="J142"/>
  <c r="F142"/>
  <c r="E142"/>
  <c r="G142" s="1"/>
  <c r="J141"/>
  <c r="F141"/>
  <c r="E141"/>
  <c r="J140"/>
  <c r="F140"/>
  <c r="E140"/>
  <c r="G140" s="1"/>
  <c r="J139"/>
  <c r="F139"/>
  <c r="E139"/>
  <c r="J138"/>
  <c r="F138"/>
  <c r="E138"/>
  <c r="G138" s="1"/>
  <c r="J137"/>
  <c r="F137"/>
  <c r="E137"/>
  <c r="J136"/>
  <c r="F136"/>
  <c r="E136"/>
  <c r="G136" s="1"/>
  <c r="J135"/>
  <c r="F135"/>
  <c r="E135"/>
  <c r="J134"/>
  <c r="F134"/>
  <c r="E134"/>
  <c r="G134" s="1"/>
  <c r="J133"/>
  <c r="F133"/>
  <c r="E133"/>
  <c r="J132"/>
  <c r="F132"/>
  <c r="E132"/>
  <c r="G132" s="1"/>
  <c r="J131"/>
  <c r="F131"/>
  <c r="E131"/>
  <c r="J130"/>
  <c r="F130"/>
  <c r="E130"/>
  <c r="G130" s="1"/>
  <c r="J129"/>
  <c r="F129"/>
  <c r="E129"/>
  <c r="J128"/>
  <c r="F128"/>
  <c r="E128"/>
  <c r="G128" s="1"/>
  <c r="J127"/>
  <c r="F127"/>
  <c r="E127"/>
  <c r="J126"/>
  <c r="F126"/>
  <c r="E126"/>
  <c r="G126" s="1"/>
  <c r="J125"/>
  <c r="F125"/>
  <c r="E125"/>
  <c r="J124"/>
  <c r="F124"/>
  <c r="E124"/>
  <c r="G124" s="1"/>
  <c r="J123"/>
  <c r="F123"/>
  <c r="E123"/>
  <c r="J122"/>
  <c r="F122"/>
  <c r="E122"/>
  <c r="G122" s="1"/>
  <c r="J121"/>
  <c r="F121"/>
  <c r="E121"/>
  <c r="J120"/>
  <c r="F120"/>
  <c r="E120"/>
  <c r="G120" s="1"/>
  <c r="J119"/>
  <c r="F119"/>
  <c r="E119"/>
  <c r="J118"/>
  <c r="F118"/>
  <c r="E118"/>
  <c r="G118" s="1"/>
  <c r="J117"/>
  <c r="F117"/>
  <c r="E117"/>
  <c r="J116"/>
  <c r="F116"/>
  <c r="E116"/>
  <c r="G116" s="1"/>
  <c r="J115"/>
  <c r="F115"/>
  <c r="E115"/>
  <c r="J114"/>
  <c r="F114"/>
  <c r="E114"/>
  <c r="G114" s="1"/>
  <c r="J113"/>
  <c r="F113"/>
  <c r="E113"/>
  <c r="J112"/>
  <c r="F112"/>
  <c r="E112"/>
  <c r="G112" s="1"/>
  <c r="J111"/>
  <c r="F111"/>
  <c r="E111"/>
  <c r="J110"/>
  <c r="F110"/>
  <c r="E110"/>
  <c r="G110" s="1"/>
  <c r="J109"/>
  <c r="F109"/>
  <c r="E109"/>
  <c r="J108"/>
  <c r="F108"/>
  <c r="E108"/>
  <c r="G108" s="1"/>
  <c r="J107"/>
  <c r="F107"/>
  <c r="E107"/>
  <c r="J106"/>
  <c r="F106"/>
  <c r="E106"/>
  <c r="G106" s="1"/>
  <c r="J105"/>
  <c r="F105"/>
  <c r="E105"/>
  <c r="J104"/>
  <c r="F104"/>
  <c r="E104"/>
  <c r="G104" s="1"/>
  <c r="J103"/>
  <c r="F103"/>
  <c r="E103"/>
  <c r="J102"/>
  <c r="F102"/>
  <c r="E102"/>
  <c r="G102" s="1"/>
  <c r="J101"/>
  <c r="F101"/>
  <c r="E101"/>
  <c r="J100"/>
  <c r="F100"/>
  <c r="E100"/>
  <c r="G100" s="1"/>
  <c r="J99"/>
  <c r="F99"/>
  <c r="E99"/>
  <c r="J98"/>
  <c r="F98"/>
  <c r="E98"/>
  <c r="G98" s="1"/>
  <c r="J97"/>
  <c r="F97"/>
  <c r="E97"/>
  <c r="J96"/>
  <c r="F96"/>
  <c r="E96"/>
  <c r="G96" s="1"/>
  <c r="J95"/>
  <c r="F95"/>
  <c r="E95"/>
  <c r="J94"/>
  <c r="F94"/>
  <c r="E94"/>
  <c r="G94" s="1"/>
  <c r="J93"/>
  <c r="F93"/>
  <c r="E93"/>
  <c r="J92"/>
  <c r="F92"/>
  <c r="E92"/>
  <c r="G92" s="1"/>
  <c r="J91"/>
  <c r="F91"/>
  <c r="E91"/>
  <c r="J90"/>
  <c r="F90"/>
  <c r="E90"/>
  <c r="G90" s="1"/>
  <c r="J89"/>
  <c r="F89"/>
  <c r="E89"/>
  <c r="J88"/>
  <c r="F88"/>
  <c r="E88"/>
  <c r="G88" s="1"/>
  <c r="J87"/>
  <c r="F87"/>
  <c r="E87"/>
  <c r="J86"/>
  <c r="F86"/>
  <c r="E86"/>
  <c r="G86" s="1"/>
  <c r="J85"/>
  <c r="F85"/>
  <c r="E85"/>
  <c r="G85" s="1"/>
  <c r="J84"/>
  <c r="F84"/>
  <c r="E84"/>
  <c r="G84" s="1"/>
  <c r="J83"/>
  <c r="F83"/>
  <c r="E83"/>
  <c r="G83" s="1"/>
  <c r="J82"/>
  <c r="F82"/>
  <c r="E82"/>
  <c r="G82" s="1"/>
  <c r="J81"/>
  <c r="F81"/>
  <c r="E81"/>
  <c r="G81" s="1"/>
  <c r="J80"/>
  <c r="F80"/>
  <c r="E80"/>
  <c r="G80" s="1"/>
  <c r="J79"/>
  <c r="F79"/>
  <c r="E79"/>
  <c r="G79" s="1"/>
  <c r="J78"/>
  <c r="F78"/>
  <c r="E78"/>
  <c r="G78" s="1"/>
  <c r="J77"/>
  <c r="F77"/>
  <c r="E77"/>
  <c r="G77" s="1"/>
  <c r="J76"/>
  <c r="F76"/>
  <c r="E76"/>
  <c r="G76" s="1"/>
  <c r="J75"/>
  <c r="F75"/>
  <c r="E75"/>
  <c r="G75" s="1"/>
  <c r="J74"/>
  <c r="F74"/>
  <c r="E74"/>
  <c r="G74" s="1"/>
  <c r="J73"/>
  <c r="F73"/>
  <c r="E73"/>
  <c r="G73" s="1"/>
  <c r="J72"/>
  <c r="F72"/>
  <c r="E72"/>
  <c r="G72" s="1"/>
  <c r="J71"/>
  <c r="F71"/>
  <c r="E71"/>
  <c r="G71" s="1"/>
  <c r="J70"/>
  <c r="F70"/>
  <c r="E70"/>
  <c r="G70" s="1"/>
  <c r="J69"/>
  <c r="F69"/>
  <c r="E69"/>
  <c r="G69" s="1"/>
  <c r="J68"/>
  <c r="F68"/>
  <c r="E68"/>
  <c r="G68" s="1"/>
  <c r="J67"/>
  <c r="F67"/>
  <c r="E67"/>
  <c r="G67" s="1"/>
  <c r="J66"/>
  <c r="F66"/>
  <c r="E66"/>
  <c r="G66" s="1"/>
  <c r="J65"/>
  <c r="F65"/>
  <c r="E65"/>
  <c r="G65" s="1"/>
  <c r="J64"/>
  <c r="F64"/>
  <c r="E64"/>
  <c r="G64" s="1"/>
  <c r="J63"/>
  <c r="F63"/>
  <c r="E63"/>
  <c r="G63" s="1"/>
  <c r="J62"/>
  <c r="F62"/>
  <c r="E62"/>
  <c r="G62" s="1"/>
  <c r="J61"/>
  <c r="F61"/>
  <c r="E61"/>
  <c r="G61" s="1"/>
  <c r="J60"/>
  <c r="F60"/>
  <c r="E60"/>
  <c r="G60" s="1"/>
  <c r="J59"/>
  <c r="F59"/>
  <c r="E59"/>
  <c r="G59" s="1"/>
  <c r="J58"/>
  <c r="F58"/>
  <c r="E58"/>
  <c r="G58" s="1"/>
  <c r="J57"/>
  <c r="F57"/>
  <c r="E57"/>
  <c r="G57" s="1"/>
  <c r="J56"/>
  <c r="F56"/>
  <c r="E56"/>
  <c r="G56" s="1"/>
  <c r="J55"/>
  <c r="F55"/>
  <c r="E55"/>
  <c r="G55" s="1"/>
  <c r="J54"/>
  <c r="F54"/>
  <c r="E54"/>
  <c r="G54" s="1"/>
  <c r="J53"/>
  <c r="F53"/>
  <c r="E53"/>
  <c r="G53" s="1"/>
  <c r="J52"/>
  <c r="F52"/>
  <c r="E52"/>
  <c r="G52" s="1"/>
  <c r="J51"/>
  <c r="F51"/>
  <c r="E51"/>
  <c r="G51" s="1"/>
  <c r="J50"/>
  <c r="F50"/>
  <c r="E50"/>
  <c r="G50" s="1"/>
  <c r="J49"/>
  <c r="F49"/>
  <c r="E49"/>
  <c r="G49" s="1"/>
  <c r="J48"/>
  <c r="F48"/>
  <c r="E48"/>
  <c r="G48" s="1"/>
  <c r="J47"/>
  <c r="F47"/>
  <c r="E47"/>
  <c r="G47" s="1"/>
  <c r="J46"/>
  <c r="F46"/>
  <c r="E46"/>
  <c r="G46" s="1"/>
  <c r="J45"/>
  <c r="F45"/>
  <c r="E45"/>
  <c r="G45" s="1"/>
  <c r="J44"/>
  <c r="F44"/>
  <c r="E44"/>
  <c r="G44" s="1"/>
  <c r="J43"/>
  <c r="F43"/>
  <c r="E43"/>
  <c r="G43" s="1"/>
  <c r="J42"/>
  <c r="F42"/>
  <c r="E42"/>
  <c r="G42" s="1"/>
  <c r="J41"/>
  <c r="F41"/>
  <c r="E41"/>
  <c r="G41" s="1"/>
  <c r="J40"/>
  <c r="F40"/>
  <c r="E40"/>
  <c r="G40" s="1"/>
  <c r="J39"/>
  <c r="F39"/>
  <c r="E39"/>
  <c r="G39" s="1"/>
  <c r="J38"/>
  <c r="F38"/>
  <c r="E38"/>
  <c r="G38" s="1"/>
  <c r="J37"/>
  <c r="F37"/>
  <c r="E37"/>
  <c r="G37" s="1"/>
  <c r="J36"/>
  <c r="F36"/>
  <c r="E36"/>
  <c r="G36" s="1"/>
  <c r="J35"/>
  <c r="F35"/>
  <c r="E35"/>
  <c r="G35" s="1"/>
  <c r="J34"/>
  <c r="F34"/>
  <c r="E34"/>
  <c r="G34" s="1"/>
  <c r="J33"/>
  <c r="F33"/>
  <c r="E33"/>
  <c r="G33" s="1"/>
  <c r="J32"/>
  <c r="F32"/>
  <c r="E32"/>
  <c r="G32" s="1"/>
  <c r="J31"/>
  <c r="F31"/>
  <c r="E31"/>
  <c r="G31" s="1"/>
  <c r="J30"/>
  <c r="F30"/>
  <c r="E30"/>
  <c r="G30" s="1"/>
  <c r="J29"/>
  <c r="F29"/>
  <c r="E29"/>
  <c r="G29" s="1"/>
  <c r="J28"/>
  <c r="F28"/>
  <c r="E28"/>
  <c r="G28" s="1"/>
  <c r="J27"/>
  <c r="F27"/>
  <c r="E27"/>
  <c r="G27" s="1"/>
  <c r="J26"/>
  <c r="F26"/>
  <c r="E26"/>
  <c r="G26" s="1"/>
  <c r="J25"/>
  <c r="F25"/>
  <c r="E25"/>
  <c r="G25" s="1"/>
  <c r="J24"/>
  <c r="F24"/>
  <c r="E24"/>
  <c r="G24" s="1"/>
  <c r="J23"/>
  <c r="F23"/>
  <c r="E23"/>
  <c r="G23" s="1"/>
  <c r="J22"/>
  <c r="F22"/>
  <c r="E22"/>
  <c r="G22" s="1"/>
  <c r="J21"/>
  <c r="F21"/>
  <c r="E21"/>
  <c r="G21" s="1"/>
  <c r="J20"/>
  <c r="F20"/>
  <c r="E20"/>
  <c r="G20" s="1"/>
  <c r="J19"/>
  <c r="F19"/>
  <c r="E19"/>
  <c r="G19" s="1"/>
  <c r="J18"/>
  <c r="F18"/>
  <c r="E18"/>
  <c r="G18" s="1"/>
  <c r="J17"/>
  <c r="F17"/>
  <c r="E17"/>
  <c r="G17" s="1"/>
  <c r="J16"/>
  <c r="F16"/>
  <c r="E16"/>
  <c r="G16" s="1"/>
  <c r="J15"/>
  <c r="F15"/>
  <c r="E15"/>
  <c r="G15" s="1"/>
  <c r="J14"/>
  <c r="F14"/>
  <c r="E14"/>
  <c r="G14" s="1"/>
  <c r="J13"/>
  <c r="F13"/>
  <c r="E13"/>
  <c r="G13" s="1"/>
  <c r="J12"/>
  <c r="F12"/>
  <c r="E12"/>
  <c r="G12" s="1"/>
  <c r="J11"/>
  <c r="F11"/>
  <c r="E11"/>
  <c r="G11" s="1"/>
  <c r="J10"/>
  <c r="F10"/>
  <c r="E10"/>
  <c r="G10" s="1"/>
  <c r="J9"/>
  <c r="F9"/>
  <c r="E9"/>
  <c r="G9" s="1"/>
  <c r="J8"/>
  <c r="F8"/>
  <c r="E8"/>
  <c r="G8" s="1"/>
  <c r="J7"/>
  <c r="F7"/>
  <c r="E7"/>
  <c r="G7" s="1"/>
  <c r="J6"/>
  <c r="F6"/>
  <c r="E6"/>
  <c r="G6" s="1"/>
  <c r="J5"/>
  <c r="F5"/>
  <c r="E5"/>
  <c r="G5" s="1"/>
  <c r="J4"/>
  <c r="F4"/>
  <c r="E4"/>
  <c r="G4" s="1"/>
  <c r="J3"/>
  <c r="F3"/>
  <c r="E3"/>
  <c r="G3" s="1"/>
  <c r="J2"/>
  <c r="F2"/>
  <c r="E2"/>
  <c r="G2" s="1"/>
  <c r="L2" i="4" l="1"/>
  <c r="L3"/>
  <c r="L5"/>
  <c r="L7"/>
  <c r="L9"/>
  <c r="L11"/>
  <c r="L13"/>
  <c r="L15"/>
  <c r="L17"/>
  <c r="L19"/>
  <c r="L21"/>
  <c r="L23"/>
  <c r="L25"/>
  <c r="L27"/>
  <c r="L29"/>
  <c r="L31"/>
  <c r="L33"/>
  <c r="L35"/>
  <c r="L37"/>
  <c r="L39"/>
  <c r="L41"/>
  <c r="L43"/>
  <c r="L45"/>
  <c r="L47"/>
  <c r="L49"/>
  <c r="L51"/>
  <c r="L53"/>
  <c r="L55"/>
  <c r="L57"/>
  <c r="L59"/>
  <c r="L61"/>
  <c r="L63"/>
  <c r="L65"/>
  <c r="L67"/>
  <c r="L69"/>
  <c r="L71"/>
  <c r="L73"/>
  <c r="L75"/>
  <c r="L77"/>
  <c r="L79"/>
  <c r="L81"/>
  <c r="L83"/>
  <c r="L85"/>
  <c r="L87"/>
  <c r="L89"/>
  <c r="L91"/>
  <c r="L93"/>
  <c r="L95"/>
  <c r="L97"/>
  <c r="L99"/>
  <c r="L101"/>
  <c r="L103"/>
  <c r="L105"/>
  <c r="L107"/>
  <c r="L109"/>
  <c r="L111"/>
  <c r="L113"/>
  <c r="L115"/>
  <c r="L117"/>
  <c r="L119"/>
  <c r="L121"/>
  <c r="L123"/>
  <c r="L125"/>
  <c r="L127"/>
  <c r="L129"/>
  <c r="L131"/>
  <c r="L133"/>
  <c r="L135"/>
  <c r="L137"/>
  <c r="L139"/>
  <c r="L141"/>
  <c r="L143"/>
  <c r="L145"/>
  <c r="L147"/>
  <c r="L149"/>
  <c r="L151"/>
  <c r="L4"/>
  <c r="L6"/>
  <c r="L8"/>
  <c r="L10"/>
  <c r="L12"/>
  <c r="L14"/>
  <c r="L16"/>
  <c r="L18"/>
  <c r="L20"/>
  <c r="L22"/>
  <c r="L24"/>
  <c r="L26"/>
  <c r="L28"/>
  <c r="L30"/>
  <c r="L32"/>
  <c r="L34"/>
  <c r="L36"/>
  <c r="L38"/>
  <c r="L40"/>
  <c r="L42"/>
  <c r="L44"/>
  <c r="L46"/>
  <c r="L48"/>
  <c r="L50"/>
  <c r="L52"/>
  <c r="L54"/>
  <c r="L56"/>
  <c r="L58"/>
  <c r="L60"/>
  <c r="L62"/>
  <c r="L64"/>
  <c r="L66"/>
  <c r="L68"/>
  <c r="L70"/>
  <c r="L72"/>
  <c r="L74"/>
  <c r="L76"/>
  <c r="L78"/>
  <c r="L80"/>
  <c r="L82"/>
  <c r="L84"/>
  <c r="L86"/>
  <c r="L88"/>
  <c r="L90"/>
  <c r="L92"/>
  <c r="L94"/>
  <c r="L96"/>
  <c r="L98"/>
  <c r="L100"/>
  <c r="L102"/>
  <c r="L104"/>
  <c r="L106"/>
  <c r="L108"/>
  <c r="L110"/>
  <c r="L112"/>
  <c r="L114"/>
  <c r="L116"/>
  <c r="L118"/>
  <c r="L120"/>
  <c r="L122"/>
  <c r="L124"/>
  <c r="L126"/>
  <c r="L128"/>
  <c r="L130"/>
  <c r="L132"/>
  <c r="L134"/>
  <c r="L136"/>
  <c r="L138"/>
  <c r="L140"/>
  <c r="L142"/>
  <c r="L144"/>
  <c r="L146"/>
  <c r="L148"/>
  <c r="L150"/>
  <c r="G87" i="1"/>
  <c r="G89"/>
  <c r="G91"/>
  <c r="G93"/>
  <c r="G95"/>
  <c r="G97"/>
  <c r="G99"/>
  <c r="G101"/>
  <c r="G103"/>
  <c r="G105"/>
  <c r="G107"/>
  <c r="G109"/>
  <c r="G111"/>
  <c r="G113"/>
  <c r="G115"/>
  <c r="G117"/>
  <c r="G119"/>
  <c r="G121"/>
  <c r="G123"/>
  <c r="G125"/>
  <c r="G127"/>
  <c r="G129"/>
  <c r="G131"/>
  <c r="G133"/>
  <c r="G135"/>
  <c r="G137"/>
  <c r="G139"/>
  <c r="G141"/>
  <c r="G143"/>
  <c r="G145"/>
  <c r="G147"/>
  <c r="G149"/>
  <c r="G151"/>
  <c r="G153"/>
  <c r="G155"/>
  <c r="G157"/>
  <c r="G159"/>
  <c r="G161"/>
  <c r="G163"/>
  <c r="G165"/>
  <c r="G167"/>
  <c r="G169"/>
  <c r="G171"/>
  <c r="G173"/>
  <c r="G175"/>
  <c r="G177"/>
  <c r="G179"/>
  <c r="G181"/>
  <c r="G183"/>
  <c r="G185"/>
  <c r="G187"/>
  <c r="G210"/>
  <c r="G212"/>
  <c r="G214"/>
  <c r="G216"/>
  <c r="G218"/>
  <c r="G220"/>
  <c r="G222"/>
  <c r="G224"/>
  <c r="G226"/>
  <c r="G228"/>
  <c r="G230"/>
  <c r="G232"/>
  <c r="G234"/>
  <c r="G236"/>
  <c r="G238"/>
  <c r="G240"/>
  <c r="G242"/>
  <c r="G244"/>
  <c r="G246"/>
  <c r="G248"/>
  <c r="G250"/>
  <c r="G252"/>
  <c r="G254"/>
  <c r="G256"/>
  <c r="G258"/>
  <c r="G260"/>
  <c r="G262"/>
  <c r="G264"/>
  <c r="G266"/>
  <c r="G268"/>
  <c r="G270"/>
  <c r="G272"/>
  <c r="G274"/>
  <c r="G276"/>
  <c r="G278"/>
  <c r="G280"/>
  <c r="G282"/>
  <c r="G284"/>
  <c r="G286"/>
  <c r="G288"/>
  <c r="G290"/>
  <c r="G292"/>
  <c r="G294"/>
  <c r="G296"/>
  <c r="G298"/>
  <c r="G300"/>
  <c r="G302"/>
  <c r="G304"/>
  <c r="G306"/>
  <c r="G308"/>
  <c r="G310"/>
  <c r="G312"/>
  <c r="G314"/>
  <c r="G316"/>
  <c r="G318"/>
  <c r="G320"/>
  <c r="G322"/>
  <c r="G324"/>
  <c r="G326"/>
  <c r="G328"/>
  <c r="G330"/>
  <c r="G332"/>
  <c r="G334"/>
  <c r="G336"/>
  <c r="G338"/>
  <c r="G340"/>
  <c r="G342"/>
  <c r="G344"/>
  <c r="G346"/>
  <c r="G348"/>
  <c r="G350"/>
  <c r="G352"/>
  <c r="G354"/>
  <c r="G356"/>
  <c r="G358"/>
  <c r="G360"/>
  <c r="G362"/>
  <c r="G364"/>
  <c r="G366"/>
  <c r="G368"/>
  <c r="G370"/>
  <c r="G372"/>
  <c r="G374"/>
  <c r="G376"/>
  <c r="G378"/>
  <c r="G380"/>
  <c r="G382"/>
  <c r="G384"/>
  <c r="G386"/>
  <c r="G388"/>
  <c r="G390"/>
  <c r="G392"/>
  <c r="G394"/>
  <c r="G396"/>
  <c r="G398"/>
  <c r="G400"/>
  <c r="G402"/>
  <c r="G404"/>
  <c r="G406"/>
  <c r="G408"/>
  <c r="G410"/>
  <c r="G412"/>
  <c r="G414"/>
  <c r="G416"/>
  <c r="G418"/>
  <c r="G420"/>
  <c r="G422"/>
  <c r="G424"/>
  <c r="G426"/>
  <c r="G428"/>
  <c r="G430"/>
  <c r="G432"/>
  <c r="G434"/>
  <c r="G436"/>
  <c r="G438"/>
  <c r="G440"/>
  <c r="G442"/>
  <c r="G444"/>
  <c r="G446"/>
  <c r="G448"/>
  <c r="G450"/>
  <c r="G452"/>
  <c r="G454"/>
  <c r="G456"/>
  <c r="G458"/>
  <c r="G460"/>
  <c r="G462"/>
  <c r="G464"/>
  <c r="G466"/>
  <c r="G468"/>
  <c r="G470"/>
  <c r="G472"/>
  <c r="G648"/>
  <c r="G650"/>
  <c r="G652"/>
  <c r="G654"/>
  <c r="G656"/>
  <c r="G657"/>
  <c r="G659"/>
  <c r="G661"/>
  <c r="G663"/>
  <c r="G665"/>
  <c r="G667"/>
  <c r="G669"/>
  <c r="G671"/>
  <c r="G673"/>
  <c r="G675"/>
  <c r="G677"/>
  <c r="G679"/>
  <c r="G681"/>
  <c r="G683"/>
  <c r="G685"/>
  <c r="G687"/>
  <c r="G689"/>
  <c r="G691"/>
  <c r="G693"/>
  <c r="G695"/>
  <c r="G697"/>
  <c r="G699"/>
  <c r="G701"/>
  <c r="G703"/>
  <c r="G705"/>
  <c r="G707"/>
  <c r="G709"/>
  <c r="G711"/>
  <c r="G713"/>
  <c r="G715"/>
  <c r="G717"/>
  <c r="G719"/>
  <c r="G721"/>
  <c r="G723"/>
  <c r="G725"/>
  <c r="G727"/>
  <c r="G729"/>
  <c r="G731"/>
  <c r="G733"/>
  <c r="G735"/>
  <c r="G737"/>
  <c r="G739"/>
  <c r="G741"/>
  <c r="G743"/>
  <c r="G745"/>
  <c r="G747"/>
  <c r="G749"/>
  <c r="G751"/>
  <c r="G753"/>
  <c r="G755"/>
  <c r="G757"/>
  <c r="G759"/>
  <c r="G761"/>
  <c r="G763"/>
  <c r="G765"/>
  <c r="G767"/>
  <c r="G769"/>
  <c r="G771"/>
  <c r="G773"/>
  <c r="G775"/>
  <c r="G777"/>
  <c r="G779"/>
  <c r="G781"/>
  <c r="G783"/>
  <c r="G785"/>
  <c r="G787"/>
  <c r="G789"/>
  <c r="G791"/>
  <c r="G793"/>
  <c r="G795"/>
  <c r="G797"/>
  <c r="G799"/>
  <c r="G801"/>
  <c r="G803"/>
  <c r="G805"/>
</calcChain>
</file>

<file path=xl/comments1.xml><?xml version="1.0" encoding="utf-8"?>
<comments xmlns="http://schemas.openxmlformats.org/spreadsheetml/2006/main">
  <authors>
    <author>io</author>
  </authors>
  <commentList>
    <comment ref="J1" authorId="0">
      <text>
        <r>
          <rPr>
            <sz val="9"/>
            <color indexed="81"/>
            <rFont val="Tahoma"/>
            <family val="2"/>
          </rPr>
          <t>non unique rank of prays (ordered by total)</t>
        </r>
      </text>
    </comment>
    <comment ref="K1" authorId="0">
      <text>
        <r>
          <rPr>
            <sz val="9"/>
            <color indexed="81"/>
            <rFont val="Tahoma"/>
            <family val="2"/>
          </rPr>
          <t>dummy field to calculate unique ranking</t>
        </r>
      </text>
    </comment>
    <comment ref="L1" authorId="0">
      <text>
        <r>
          <rPr>
            <sz val="9"/>
            <color indexed="81"/>
            <rFont val="Tahoma"/>
            <family val="2"/>
          </rPr>
          <t>unique rank of prays ordered by total (no two species have the same rank)</t>
        </r>
      </text>
    </comment>
  </commentList>
</comments>
</file>

<file path=xl/sharedStrings.xml><?xml version="1.0" encoding="utf-8"?>
<sst xmlns="http://schemas.openxmlformats.org/spreadsheetml/2006/main" count="4975" uniqueCount="334">
  <si>
    <t>source</t>
  </si>
  <si>
    <t>target</t>
  </si>
  <si>
    <t>lat</t>
  </si>
  <si>
    <t>long</t>
  </si>
  <si>
    <t>lat_adj</t>
  </si>
  <si>
    <t>long_adj</t>
  </si>
  <si>
    <t>lat_long</t>
  </si>
  <si>
    <t>hex_sec</t>
  </si>
  <si>
    <t>Scomberomorus cavalla</t>
  </si>
  <si>
    <t>Bregmaceros cantori</t>
  </si>
  <si>
    <t>18.860295</t>
  </si>
  <si>
    <t>-95.777052</t>
  </si>
  <si>
    <t>S1</t>
  </si>
  <si>
    <t>Anchoa hepsetus</t>
  </si>
  <si>
    <t>Diplectrum bivittatum</t>
  </si>
  <si>
    <t>Doryteuthis pealeii</t>
  </si>
  <si>
    <t>Upeneus parvus</t>
  </si>
  <si>
    <t>Teuthida</t>
  </si>
  <si>
    <t>19.248604</t>
  </si>
  <si>
    <t>-96.0366</t>
  </si>
  <si>
    <t>Synodontidae</t>
  </si>
  <si>
    <t>Labridae</t>
  </si>
  <si>
    <t>Eucinostomus</t>
  </si>
  <si>
    <t>Engraulidae</t>
  </si>
  <si>
    <t>Clupeidae</t>
  </si>
  <si>
    <t>Anchoa</t>
  </si>
  <si>
    <t>Actinopterygii</t>
  </si>
  <si>
    <t>Syngnathidae</t>
  </si>
  <si>
    <t>24.53261</t>
  </si>
  <si>
    <t>-82.513655</t>
  </si>
  <si>
    <t>S7</t>
  </si>
  <si>
    <t>Scombridae</t>
  </si>
  <si>
    <t>Sciaenidae</t>
  </si>
  <si>
    <t>Myctophidae</t>
  </si>
  <si>
    <t>Hemiramphidae</t>
  </si>
  <si>
    <t>Decapoda</t>
  </si>
  <si>
    <t>Carangidae</t>
  </si>
  <si>
    <t>Callionymidae</t>
  </si>
  <si>
    <t>Bothidae</t>
  </si>
  <si>
    <t>Trematoda</t>
  </si>
  <si>
    <t>24.84214</t>
  </si>
  <si>
    <t>-81.482807</t>
  </si>
  <si>
    <t>Squilla empusa</t>
  </si>
  <si>
    <t>Scyllarides nodifer</t>
  </si>
  <si>
    <t>Sardinella aurita</t>
  </si>
  <si>
    <t>Rhomboplites aurorubens</t>
  </si>
  <si>
    <t>Penaeidae</t>
  </si>
  <si>
    <t>Nematoda</t>
  </si>
  <si>
    <t>Mugil curema</t>
  </si>
  <si>
    <t>Mugil cephalus</t>
  </si>
  <si>
    <t>Lutjanus synagris</t>
  </si>
  <si>
    <t>Lutjanus griseus</t>
  </si>
  <si>
    <t>Lutjanus campechanus</t>
  </si>
  <si>
    <t>Lagodon rhomboides</t>
  </si>
  <si>
    <t>Hemiramphus</t>
  </si>
  <si>
    <t>Hemiramphus brasiliensis</t>
  </si>
  <si>
    <t>Harengula jaguana</t>
  </si>
  <si>
    <t>Haemulidae</t>
  </si>
  <si>
    <t>Farfantepenaeus duorarum</t>
  </si>
  <si>
    <t>Exocoetidae</t>
  </si>
  <si>
    <t>Euthynnus alletteratus</t>
  </si>
  <si>
    <t>Epinephelus</t>
  </si>
  <si>
    <t>Aves</t>
  </si>
  <si>
    <t>Magnoliopsida</t>
  </si>
  <si>
    <t>26.055</t>
  </si>
  <si>
    <t>-97.1169</t>
  </si>
  <si>
    <t>S2</t>
  </si>
  <si>
    <t>26.331459</t>
  </si>
  <si>
    <t>-96.032943</t>
  </si>
  <si>
    <t>Caridea</t>
  </si>
  <si>
    <t>Atheriniformes</t>
  </si>
  <si>
    <t>26.340236</t>
  </si>
  <si>
    <t>-96.713251</t>
  </si>
  <si>
    <t>26.347947</t>
  </si>
  <si>
    <t>-97.27571</t>
  </si>
  <si>
    <t>26.385325</t>
  </si>
  <si>
    <t>-97.155392</t>
  </si>
  <si>
    <t>Detritus</t>
  </si>
  <si>
    <t>26.924299</t>
  </si>
  <si>
    <t>-82.38554</t>
  </si>
  <si>
    <t>S6</t>
  </si>
  <si>
    <t>26.924418</t>
  </si>
  <si>
    <t>-82.604675</t>
  </si>
  <si>
    <t>Decapterus punctatus</t>
  </si>
  <si>
    <t>Naticidae</t>
  </si>
  <si>
    <t>Livoneca tenuistylis</t>
  </si>
  <si>
    <t>Calanoida</t>
  </si>
  <si>
    <t>Clupeiformes</t>
  </si>
  <si>
    <t>Decabrachia</t>
  </si>
  <si>
    <t>27.277348</t>
  </si>
  <si>
    <t>-97.571723</t>
  </si>
  <si>
    <t>Peprilus triacanthus</t>
  </si>
  <si>
    <t>Orthopristis chrysoptera</t>
  </si>
  <si>
    <t>Oligoplites saurus</t>
  </si>
  <si>
    <t>Micropogonias undulatus</t>
  </si>
  <si>
    <t>Menidia beryllina</t>
  </si>
  <si>
    <t>Loligo</t>
  </si>
  <si>
    <t>Farfantepenaeus aztecus</t>
  </si>
  <si>
    <t>Cynoscion arenarius</t>
  </si>
  <si>
    <t>Brevoortia</t>
  </si>
  <si>
    <t>Annelida</t>
  </si>
  <si>
    <t>27.776982</t>
  </si>
  <si>
    <t>-96.774906</t>
  </si>
  <si>
    <t>Trichiurus lepturus</t>
  </si>
  <si>
    <t>27.792933</t>
  </si>
  <si>
    <t>-97.284432</t>
  </si>
  <si>
    <t>Selene vomer</t>
  </si>
  <si>
    <t>Prionotus</t>
  </si>
  <si>
    <t>Pleuronectiformes</t>
  </si>
  <si>
    <t>Peprilus paru</t>
  </si>
  <si>
    <t>Menticirrhus</t>
  </si>
  <si>
    <t>Litopenaeus setiferus</t>
  </si>
  <si>
    <t>Libinia dubia</t>
  </si>
  <si>
    <t>Cynoscion</t>
  </si>
  <si>
    <t>Chloroscombrus chrysurus</t>
  </si>
  <si>
    <t>Callinectes sapidus</t>
  </si>
  <si>
    <t>Brachyura</t>
  </si>
  <si>
    <t>Bairdiella chrysura</t>
  </si>
  <si>
    <t>Asteroidea</t>
  </si>
  <si>
    <t>Alosa</t>
  </si>
  <si>
    <t>27.796273</t>
  </si>
  <si>
    <t>-96.771912</t>
  </si>
  <si>
    <t>Invertebrata</t>
  </si>
  <si>
    <t>27.803841</t>
  </si>
  <si>
    <t>-96.756437</t>
  </si>
  <si>
    <t>27.890325</t>
  </si>
  <si>
    <t>-96.898713</t>
  </si>
  <si>
    <t>27.900824</t>
  </si>
  <si>
    <t>-96.916439</t>
  </si>
  <si>
    <t>27.910588</t>
  </si>
  <si>
    <t>-96.904628</t>
  </si>
  <si>
    <t>28.031431</t>
  </si>
  <si>
    <t>-96.992624</t>
  </si>
  <si>
    <t>28.035661</t>
  </si>
  <si>
    <t>-97.00063</t>
  </si>
  <si>
    <t>28.062834</t>
  </si>
  <si>
    <t>28.085163</t>
  </si>
  <si>
    <t>-96.881588</t>
  </si>
  <si>
    <t>28.113471</t>
  </si>
  <si>
    <t>-97.110428</t>
  </si>
  <si>
    <t>28.119821</t>
  </si>
  <si>
    <t>-97.099736</t>
  </si>
  <si>
    <t>28.141918</t>
  </si>
  <si>
    <t>-96.84527</t>
  </si>
  <si>
    <t>Brevoortia gunteri</t>
  </si>
  <si>
    <t>28.14278</t>
  </si>
  <si>
    <t>-96.844557</t>
  </si>
  <si>
    <t>28.14444</t>
  </si>
  <si>
    <t>-96.966276</t>
  </si>
  <si>
    <t>28.41654</t>
  </si>
  <si>
    <t>-95.413409</t>
  </si>
  <si>
    <t>S3</t>
  </si>
  <si>
    <t>Trachypenaeus</t>
  </si>
  <si>
    <t>Rimapenaeus similis</t>
  </si>
  <si>
    <t>Rimapenaeus constrictus</t>
  </si>
  <si>
    <t>Trachinotus carolinus</t>
  </si>
  <si>
    <t>Thalassia testudinum</t>
  </si>
  <si>
    <t>Stomatopoda</t>
  </si>
  <si>
    <t>Stenotomus caprinus</t>
  </si>
  <si>
    <t>Sparidae</t>
  </si>
  <si>
    <t>Sicyonia dorsalis</t>
  </si>
  <si>
    <t>Seriola</t>
  </si>
  <si>
    <t>Scomberomorus maculatus</t>
  </si>
  <si>
    <t>Sargassum</t>
  </si>
  <si>
    <t>Prionotus rubio</t>
  </si>
  <si>
    <t>Portunus</t>
  </si>
  <si>
    <t>Portunidae</t>
  </si>
  <si>
    <t>Pomacanthus paru</t>
  </si>
  <si>
    <t>Polydactylus</t>
  </si>
  <si>
    <t>Paralichthys</t>
  </si>
  <si>
    <t>Opisthonema oglinum</t>
  </si>
  <si>
    <t>Ophichthidae</t>
  </si>
  <si>
    <t>Mugil</t>
  </si>
  <si>
    <t>Lutjanus mahogoni</t>
  </si>
  <si>
    <t>Lutjanidae</t>
  </si>
  <si>
    <t>Lolliguncula brevis</t>
  </si>
  <si>
    <t>Limnoria lignorum</t>
  </si>
  <si>
    <t>Leiostomus xanthurus</t>
  </si>
  <si>
    <t>Haemulon plumierii</t>
  </si>
  <si>
    <t>Haemulon aurolineatum</t>
  </si>
  <si>
    <t>Dorosoma petenense</t>
  </si>
  <si>
    <t>Caranx crysos</t>
  </si>
  <si>
    <t>Callinectes ornatus</t>
  </si>
  <si>
    <t>Brevoortia patronus</t>
  </si>
  <si>
    <t>Balistidae</t>
  </si>
  <si>
    <t>Balistes capriscus</t>
  </si>
  <si>
    <t>28.69905</t>
  </si>
  <si>
    <t>-90.066924</t>
  </si>
  <si>
    <t>S4</t>
  </si>
  <si>
    <t>Triglidae</t>
  </si>
  <si>
    <t>Synodus foetens</t>
  </si>
  <si>
    <t>Symphurus</t>
  </si>
  <si>
    <t>Sicyonia</t>
  </si>
  <si>
    <t>Scomberomorus</t>
  </si>
  <si>
    <t>Scleractinia</t>
  </si>
  <si>
    <t>Pomatomus saltatrix</t>
  </si>
  <si>
    <t>Polydactylus octonemus</t>
  </si>
  <si>
    <t>Natica pusilla</t>
  </si>
  <si>
    <t>Meiosquilla</t>
  </si>
  <si>
    <t>Elops saurus</t>
  </si>
  <si>
    <t>Cynoscion nebulosus</t>
  </si>
  <si>
    <t>Coryphaena hippurus</t>
  </si>
  <si>
    <t>Chaetodipterus faber</t>
  </si>
  <si>
    <t>Archosargus probatocephalus</t>
  </si>
  <si>
    <t>28.887885</t>
  </si>
  <si>
    <t>-94.65617</t>
  </si>
  <si>
    <t>29.029633</t>
  </si>
  <si>
    <t>-94.81788</t>
  </si>
  <si>
    <t>29.115983</t>
  </si>
  <si>
    <t>-94.875488</t>
  </si>
  <si>
    <t>Anguilliformes</t>
  </si>
  <si>
    <t>29.21089</t>
  </si>
  <si>
    <t>-88.873972</t>
  </si>
  <si>
    <t>29.254294</t>
  </si>
  <si>
    <t>-94.730327</t>
  </si>
  <si>
    <t>29.272206</t>
  </si>
  <si>
    <t>-94.7146</t>
  </si>
  <si>
    <t>29.426355</t>
  </si>
  <si>
    <t>-88.740193</t>
  </si>
  <si>
    <t>29.501007</t>
  </si>
  <si>
    <t>-94.831709</t>
  </si>
  <si>
    <t>29.540122</t>
  </si>
  <si>
    <t>-88.689089</t>
  </si>
  <si>
    <t>29.583536</t>
  </si>
  <si>
    <t>-88.908813</t>
  </si>
  <si>
    <t>29.907216</t>
  </si>
  <si>
    <t>-96.481553</t>
  </si>
  <si>
    <t>S5</t>
  </si>
  <si>
    <t>Trachurus lathami</t>
  </si>
  <si>
    <t>Synodus</t>
  </si>
  <si>
    <t>Sphyraena borealis</t>
  </si>
  <si>
    <t>Sparisoma</t>
  </si>
  <si>
    <t>Scomber japonicus</t>
  </si>
  <si>
    <t>Saurida brasiliensis</t>
  </si>
  <si>
    <t>Sarda sarda</t>
  </si>
  <si>
    <t>Penaeus</t>
  </si>
  <si>
    <t>Paguridae</t>
  </si>
  <si>
    <t>Isopoda</t>
  </si>
  <si>
    <t>Hyperiidae</t>
  </si>
  <si>
    <t>Xyrichtys novacula</t>
  </si>
  <si>
    <t>Halichoeres caudalis</t>
  </si>
  <si>
    <t>Congridae</t>
  </si>
  <si>
    <t>Chaetodontidae</t>
  </si>
  <si>
    <t>Bodianus pulchellus</t>
  </si>
  <si>
    <t>Alosa chrysochloris</t>
  </si>
  <si>
    <t>Hyporhamphus unifasciatus</t>
  </si>
  <si>
    <t>30.084958</t>
  </si>
  <si>
    <t>-85.534377</t>
  </si>
  <si>
    <t>30.090997</t>
  </si>
  <si>
    <t>-87.84897</t>
  </si>
  <si>
    <t>30.108773</t>
  </si>
  <si>
    <t>-85.754613</t>
  </si>
  <si>
    <t>30.114353</t>
  </si>
  <si>
    <t>-85.734793</t>
  </si>
  <si>
    <t>30.123492</t>
  </si>
  <si>
    <t>-85.727162</t>
  </si>
  <si>
    <t>30.138342</t>
  </si>
  <si>
    <t>-86.165264</t>
  </si>
  <si>
    <t>Pectinidae</t>
  </si>
  <si>
    <t>30.142101</t>
  </si>
  <si>
    <t>-85.736021</t>
  </si>
  <si>
    <t>30.146373</t>
  </si>
  <si>
    <t>-85.678412</t>
  </si>
  <si>
    <t>30.172761</t>
  </si>
  <si>
    <t>-87.849397</t>
  </si>
  <si>
    <t>30.1753</t>
  </si>
  <si>
    <t>-88.5725</t>
  </si>
  <si>
    <t>30.250241</t>
  </si>
  <si>
    <t>-86.131143</t>
  </si>
  <si>
    <t>sector</t>
  </si>
  <si>
    <t>js</t>
  </si>
  <si>
    <t>Totale complessivo</t>
  </si>
  <si>
    <t>Etichette di colonna</t>
  </si>
  <si>
    <t>Conteggio di target</t>
  </si>
  <si>
    <t>#scomberomorus_cavalla_2014</t>
  </si>
  <si>
    <t>Worksheets</t>
  </si>
  <si>
    <t>input data with fixed coordinates and containing sector</t>
  </si>
  <si>
    <t>#'sectors pivot 1'</t>
  </si>
  <si>
    <t>count of preys per sector</t>
  </si>
  <si>
    <t>Prey</t>
  </si>
  <si>
    <t>total</t>
  </si>
  <si>
    <t>#ranking</t>
  </si>
  <si>
    <t>static copy of sectors pivot 1 for ranking preys and adding short labels for visualization</t>
  </si>
  <si>
    <t>rank</t>
  </si>
  <si>
    <t>utotal</t>
  </si>
  <si>
    <t>urank</t>
  </si>
  <si>
    <t>categories threshold</t>
  </si>
  <si>
    <t>other category</t>
  </si>
  <si>
    <t>Z</t>
  </si>
  <si>
    <t>various worksheet and calculations parameters</t>
  </si>
  <si>
    <t>#params</t>
  </si>
  <si>
    <t>most common species to use, all remaining will fit into "others"</t>
  </si>
  <si>
    <t>label to use for other species</t>
  </si>
  <si>
    <t>label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</si>
  <si>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</si>
  <si>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</si>
  <si>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</si>
  <si>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</si>
  <si>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</si>
  <si>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</si>
  <si>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</si>
  <si>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</si>
  <si>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</si>
  <si>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</si>
  <si>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</si>
  <si>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</si>
  <si>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</si>
  <si>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</si>
  <si>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</si>
  <si>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</si>
  <si>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</si>
  <si>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</si>
  <si>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</si>
  <si>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</si>
  <si>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Valori</t>
  </si>
  <si>
    <t xml:space="preserve">S1 </t>
  </si>
  <si>
    <t xml:space="preserve">S2 </t>
  </si>
  <si>
    <t xml:space="preserve">S3 </t>
  </si>
  <si>
    <t xml:space="preserve">S4 </t>
  </si>
  <si>
    <t xml:space="preserve">S5 </t>
  </si>
  <si>
    <t xml:space="preserve">S6 </t>
  </si>
  <si>
    <t xml:space="preserve">S7 </t>
  </si>
  <si>
    <t>data</t>
  </si>
  <si>
    <t>#'ranking pivot'</t>
  </si>
  <si>
    <t>sum of preys grouped by sector and short label. Also, the less common species are gouped inside an "others" cathegory</t>
  </si>
  <si>
    <t>order</t>
  </si>
  <si>
    <t>0,0,255</t>
  </si>
  <si>
    <t>colour</t>
  </si>
  <si>
    <t>#circos1</t>
  </si>
  <si>
    <t>size</t>
  </si>
  <si>
    <t>totals</t>
  </si>
  <si>
    <t>data for circos visualization with ordering, blue color sectors, and all sectors of the same size. Results in circos-tableviewer-mzzllwn.tar.gz</t>
  </si>
  <si>
    <t>#circos2</t>
  </si>
  <si>
    <t>data for circos visualization with ordering and blue color sectors. Results in circos-tableviewer-qrexnum.tar.gz</t>
  </si>
</sst>
</file>

<file path=xl/styles.xml><?xml version="1.0" encoding="utf-8"?>
<styleSheet xmlns="http://schemas.openxmlformats.org/spreadsheetml/2006/main">
  <numFmts count="1">
    <numFmt numFmtId="164" formatCode="#;\-#;\-"/>
  </numFmts>
  <fonts count="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" fillId="0" borderId="0" xfId="0" applyNumberFormat="1" applyFont="1"/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Font="1"/>
    <xf numFmtId="0" fontId="2" fillId="2" borderId="1" xfId="0" applyFont="1" applyFill="1" applyBorder="1"/>
    <xf numFmtId="0" fontId="3" fillId="0" borderId="0" xfId="1" applyAlignment="1" applyProtection="1"/>
    <xf numFmtId="0" fontId="1" fillId="0" borderId="0" xfId="0" applyFont="1"/>
    <xf numFmtId="0" fontId="3" fillId="0" borderId="0" xfId="1" applyFont="1" applyAlignment="1" applyProtection="1"/>
    <xf numFmtId="0" fontId="0" fillId="0" borderId="0" xfId="0" applyAlignment="1">
      <alignment wrapText="1"/>
    </xf>
    <xf numFmtId="0" fontId="2" fillId="2" borderId="0" xfId="0" applyFont="1" applyFill="1" applyBorder="1"/>
    <xf numFmtId="164" fontId="0" fillId="0" borderId="0" xfId="0" applyNumberFormat="1"/>
  </cellXfs>
  <cellStyles count="2">
    <cellStyle name="Collegamento ipertestuale" xfId="1" builtinId="8"/>
    <cellStyle name="Normale" xfId="0" builtinId="0"/>
  </cellStyles>
  <dxfs count="3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u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o" refreshedDate="41752.83022974537" createdVersion="3" refreshedVersion="3" minRefreshableVersion="3" recordCount="901">
  <cacheSource type="worksheet">
    <worksheetSource ref="A1:J902" sheet="scomberomorus_cavalla_2014"/>
  </cacheSource>
  <cacheFields count="10">
    <cacheField name="source" numFmtId="0">
      <sharedItems/>
    </cacheField>
    <cacheField name="target" numFmtId="0">
      <sharedItems count="150">
        <s v="Bregmaceros cantori"/>
        <s v="Anchoa hepsetus"/>
        <s v="Diplectrum bivittatum"/>
        <s v="Doryteuthis pealeii"/>
        <s v="Upeneus parvus"/>
        <s v="Teuthida"/>
        <s v="Synodontidae"/>
        <s v="Labridae"/>
        <s v="Eucinostomus"/>
        <s v="Engraulidae"/>
        <s v="Clupeidae"/>
        <s v="Anchoa"/>
        <s v="Actinopterygii"/>
        <s v="Syngnathidae"/>
        <s v="Scombridae"/>
        <s v="Sciaenidae"/>
        <s v="Myctophidae"/>
        <s v="Hemiramphidae"/>
        <s v="Decapoda"/>
        <s v="Carangidae"/>
        <s v="Callionymidae"/>
        <s v="Bothidae"/>
        <s v="Trematoda"/>
        <s v="Squilla empusa"/>
        <s v="Scyllarides nodifer"/>
        <s v="Sardinella aurita"/>
        <s v="Rhomboplites aurorubens"/>
        <s v="Penaeidae"/>
        <s v="Nematoda"/>
        <s v="Mugil curema"/>
        <s v="Mugil cephalus"/>
        <s v="Lutjanus synagris"/>
        <s v="Lutjanus griseus"/>
        <s v="Lutjanus campechanus"/>
        <s v="Lagodon rhomboides"/>
        <s v="Hemiramphus"/>
        <s v="Hemiramphus brasiliensis"/>
        <s v="Harengula jaguana"/>
        <s v="Haemulidae"/>
        <s v="Farfantepenaeus duorarum"/>
        <s v="Exocoetidae"/>
        <s v="Euthynnus alletteratus"/>
        <s v="Epinephelus"/>
        <s v="Aves"/>
        <s v="Magnoliopsida"/>
        <s v="Caridea"/>
        <s v="Atheriniformes"/>
        <s v="Detritus"/>
        <s v="Decapterus punctatus"/>
        <s v="Naticidae"/>
        <s v="Livoneca tenuistylis"/>
        <s v="Calanoida"/>
        <s v="Clupeiformes"/>
        <s v="Decabrachia"/>
        <s v="Peprilus triacanthus"/>
        <s v="Orthopristis chrysoptera"/>
        <s v="Oligoplites saurus"/>
        <s v="Micropogonias undulatus"/>
        <s v="Menidia beryllina"/>
        <s v="Loligo"/>
        <s v="Farfantepenaeus aztecus"/>
        <s v="Cynoscion arenarius"/>
        <s v="Brevoortia"/>
        <s v="Annelida"/>
        <s v="Trichiurus lepturus"/>
        <s v="Selene vomer"/>
        <s v="Prionotus"/>
        <s v="Pleuronectiformes"/>
        <s v="Peprilus paru"/>
        <s v="Menticirrhus"/>
        <s v="Litopenaeus setiferus"/>
        <s v="Libinia dubia"/>
        <s v="Cynoscion"/>
        <s v="Chloroscombrus chrysurus"/>
        <s v="Callinectes sapidus"/>
        <s v="Brachyura"/>
        <s v="Bairdiella chrysura"/>
        <s v="Asteroidea"/>
        <s v="Alosa"/>
        <s v="Invertebrata"/>
        <s v="Brevoortia gunteri"/>
        <s v="Trachypenaeus"/>
        <s v="Rimapenaeus similis"/>
        <s v="Rimapenaeus constrictus"/>
        <s v="Trachinotus carolinus"/>
        <s v="Thalassia testudinum"/>
        <s v="Stomatopoda"/>
        <s v="Stenotomus caprinus"/>
        <s v="Sparidae"/>
        <s v="Sicyonia dorsalis"/>
        <s v="Seriola"/>
        <s v="Scomberomorus maculatus"/>
        <s v="Sargassum"/>
        <s v="Prionotus rubio"/>
        <s v="Portunus"/>
        <s v="Portunidae"/>
        <s v="Pomacanthus paru"/>
        <s v="Polydactylus"/>
        <s v="Paralichthys"/>
        <s v="Opisthonema oglinum"/>
        <s v="Ophichthidae"/>
        <s v="Mugil"/>
        <s v="Lutjanus mahogoni"/>
        <s v="Lutjanidae"/>
        <s v="Lolliguncula brevis"/>
        <s v="Limnoria lignorum"/>
        <s v="Leiostomus xanthurus"/>
        <s v="Haemulon plumierii"/>
        <s v="Haemulon aurolineatum"/>
        <s v="Dorosoma petenense"/>
        <s v="Caranx crysos"/>
        <s v="Callinectes ornatus"/>
        <s v="Brevoortia patronus"/>
        <s v="Balistidae"/>
        <s v="Balistes capriscus"/>
        <s v="Triglidae"/>
        <s v="Synodus foetens"/>
        <s v="Symphurus"/>
        <s v="Sicyonia"/>
        <s v="Scomberomorus"/>
        <s v="Scleractinia"/>
        <s v="Pomatomus saltatrix"/>
        <s v="Polydactylus octonemus"/>
        <s v="Natica pusilla"/>
        <s v="Meiosquilla"/>
        <s v="Elops saurus"/>
        <s v="Cynoscion nebulosus"/>
        <s v="Coryphaena hippurus"/>
        <s v="Chaetodipterus faber"/>
        <s v="Archosargus probatocephalus"/>
        <s v="Anguilliformes"/>
        <s v="Trachurus lathami"/>
        <s v="Synodus"/>
        <s v="Sphyraena borealis"/>
        <s v="Sparisoma"/>
        <s v="Scomber japonicus"/>
        <s v="Saurida brasiliensis"/>
        <s v="Sarda sarda"/>
        <s v="Penaeus"/>
        <s v="Paguridae"/>
        <s v="Isopoda"/>
        <s v="Hyperiidae"/>
        <s v="Xyrichtys novacula"/>
        <s v="Halichoeres caudalis"/>
        <s v="Congridae"/>
        <s v="Chaetodontidae"/>
        <s v="Bodianus pulchellus"/>
        <s v="Alosa chrysochloris"/>
        <s v="Hyporhamphus unifasciatus"/>
        <s v="Pectinidae"/>
      </sharedItems>
    </cacheField>
    <cacheField name="lat" numFmtId="49">
      <sharedItems/>
    </cacheField>
    <cacheField name="long" numFmtId="49">
      <sharedItems/>
    </cacheField>
    <cacheField name="lat_adj" numFmtId="49">
      <sharedItems/>
    </cacheField>
    <cacheField name="long_adj" numFmtId="0">
      <sharedItems containsMixedTypes="1" containsNumber="1" minValue="-86.481553000000005" maxValue="-86.481553000000005"/>
    </cacheField>
    <cacheField name="lat_long" numFmtId="0">
      <sharedItems/>
    </cacheField>
    <cacheField name="hex_sec" numFmtId="0">
      <sharedItems count="7">
        <s v="S1"/>
        <s v="S7"/>
        <s v="S2"/>
        <s v="S6"/>
        <s v="S3"/>
        <s v="S4"/>
        <s v="S5"/>
      </sharedItems>
    </cacheField>
    <cacheField name="sector" numFmtId="0">
      <sharedItems containsSemiMixedTypes="0" containsString="0" containsNumber="1" containsInteger="1" minValue="3" maxValue="29" count="10">
        <n v="21"/>
        <n v="26"/>
        <n v="3"/>
        <n v="28"/>
        <n v="29"/>
        <n v="24"/>
        <n v="19"/>
        <n v="14"/>
        <n v="10"/>
        <n v="15"/>
      </sharedItems>
    </cacheField>
    <cacheField name="js" numFmtId="0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o" refreshedDate="41752.853075694446" createdVersion="3" refreshedVersion="3" minRefreshableVersion="3" recordCount="150">
  <cacheSource type="worksheet">
    <worksheetSource ref="A1:M151" sheet="ranking"/>
  </cacheSource>
  <cacheFields count="13">
    <cacheField name="Prey" numFmtId="0">
      <sharedItems/>
    </cacheField>
    <cacheField name="S1" numFmtId="0">
      <sharedItems containsString="0" containsBlank="1" containsNumber="1" containsInteger="1" minValue="1" maxValue="5"/>
    </cacheField>
    <cacheField name="S2" numFmtId="0">
      <sharedItems containsString="0" containsBlank="1" containsNumber="1" containsInteger="1" minValue="1" maxValue="24"/>
    </cacheField>
    <cacheField name="S3" numFmtId="0">
      <sharedItems containsString="0" containsBlank="1" containsNumber="1" containsInteger="1" minValue="1" maxValue="6"/>
    </cacheField>
    <cacheField name="S4" numFmtId="0">
      <sharedItems containsString="0" containsBlank="1" containsNumber="1" containsInteger="1" minValue="1" maxValue="6"/>
    </cacheField>
    <cacheField name="S5" numFmtId="0">
      <sharedItems containsString="0" containsBlank="1" containsNumber="1" containsInteger="1" minValue="1" maxValue="19"/>
    </cacheField>
    <cacheField name="S6" numFmtId="0">
      <sharedItems containsString="0" containsBlank="1" containsNumber="1" containsInteger="1" minValue="1" maxValue="55"/>
    </cacheField>
    <cacheField name="S7" numFmtId="0">
      <sharedItems containsString="0" containsBlank="1" containsNumber="1" containsInteger="1" minValue="1" maxValue="3"/>
    </cacheField>
    <cacheField name="total" numFmtId="0">
      <sharedItems containsSemiMixedTypes="0" containsString="0" containsNumber="1" containsInteger="1" minValue="1" maxValue="114"/>
    </cacheField>
    <cacheField name="rank" numFmtId="0">
      <sharedItems containsSemiMixedTypes="0" containsString="0" containsNumber="1" containsInteger="1" minValue="1" maxValue="89" count="26">
        <n v="1"/>
        <n v="45"/>
        <n v="89"/>
        <n v="22"/>
        <n v="39"/>
        <n v="57"/>
        <n v="32"/>
        <n v="26"/>
        <n v="17"/>
        <n v="9"/>
        <n v="8"/>
        <n v="6"/>
        <n v="24"/>
        <n v="3"/>
        <n v="2"/>
        <n v="76"/>
        <n v="11"/>
        <n v="7"/>
        <n v="21"/>
        <n v="13"/>
        <n v="19"/>
        <n v="36"/>
        <n v="10"/>
        <n v="16"/>
        <n v="5"/>
        <n v="4"/>
      </sharedItems>
    </cacheField>
    <cacheField name="utotal" numFmtId="0">
      <sharedItems containsSemiMixedTypes="0" containsString="0" containsNumber="1" minValue="1.004" maxValue="114.002"/>
    </cacheField>
    <cacheField name="urank" numFmtId="0">
      <sharedItems containsSemiMixedTypes="0" containsString="0" containsNumber="1" containsInteger="1" minValue="1" maxValue="150" count="150">
        <n v="1"/>
        <n v="56"/>
        <n v="150"/>
        <n v="23"/>
        <n v="44"/>
        <n v="75"/>
        <n v="35"/>
        <n v="149"/>
        <n v="55"/>
        <n v="31"/>
        <n v="74"/>
        <n v="43"/>
        <n v="148"/>
        <n v="147"/>
        <n v="146"/>
        <n v="73"/>
        <n v="18"/>
        <n v="145"/>
        <n v="9"/>
        <n v="72"/>
        <n v="71"/>
        <n v="144"/>
        <n v="143"/>
        <n v="54"/>
        <n v="70"/>
        <n v="8"/>
        <n v="69"/>
        <n v="6"/>
        <n v="142"/>
        <n v="141"/>
        <n v="25"/>
        <n v="3"/>
        <n v="140"/>
        <n v="139"/>
        <n v="138"/>
        <n v="42"/>
        <n v="30"/>
        <n v="137"/>
        <n v="68"/>
        <n v="67"/>
        <n v="53"/>
        <n v="2"/>
        <n v="66"/>
        <n v="136"/>
        <n v="65"/>
        <n v="135"/>
        <n v="22"/>
        <n v="134"/>
        <n v="52"/>
        <n v="133"/>
        <n v="88"/>
        <n v="24"/>
        <n v="51"/>
        <n v="12"/>
        <n v="132"/>
        <n v="131"/>
        <n v="130"/>
        <n v="11"/>
        <n v="64"/>
        <n v="129"/>
        <n v="128"/>
        <n v="127"/>
        <n v="29"/>
        <n v="7"/>
        <n v="126"/>
        <n v="63"/>
        <n v="50"/>
        <n v="62"/>
        <n v="49"/>
        <n v="125"/>
        <n v="28"/>
        <n v="124"/>
        <n v="21"/>
        <n v="61"/>
        <n v="15"/>
        <n v="87"/>
        <n v="123"/>
        <n v="122"/>
        <n v="86"/>
        <n v="85"/>
        <n v="121"/>
        <n v="34"/>
        <n v="48"/>
        <n v="17"/>
        <n v="84"/>
        <n v="20"/>
        <n v="83"/>
        <n v="60"/>
        <n v="120"/>
        <n v="119"/>
        <n v="38"/>
        <n v="27"/>
        <n v="82"/>
        <n v="10"/>
        <n v="26"/>
        <n v="118"/>
        <n v="117"/>
        <n v="16"/>
        <n v="5"/>
        <n v="116"/>
        <n v="47"/>
        <n v="33"/>
        <n v="46"/>
        <n v="115"/>
        <n v="81"/>
        <n v="114"/>
        <n v="113"/>
        <n v="112"/>
        <n v="111"/>
        <n v="41"/>
        <n v="110"/>
        <n v="109"/>
        <n v="108"/>
        <n v="59"/>
        <n v="107"/>
        <n v="40"/>
        <n v="106"/>
        <n v="105"/>
        <n v="19"/>
        <n v="80"/>
        <n v="104"/>
        <n v="103"/>
        <n v="79"/>
        <n v="37"/>
        <n v="102"/>
        <n v="39"/>
        <n v="101"/>
        <n v="78"/>
        <n v="100"/>
        <n v="14"/>
        <n v="99"/>
        <n v="98"/>
        <n v="36"/>
        <n v="97"/>
        <n v="96"/>
        <n v="95"/>
        <n v="58"/>
        <n v="45"/>
        <n v="94"/>
        <n v="77"/>
        <n v="4"/>
        <n v="93"/>
        <n v="92"/>
        <n v="91"/>
        <n v="76"/>
        <n v="57"/>
        <n v="32"/>
        <n v="13"/>
        <n v="90"/>
        <n v="89"/>
      </sharedItems>
    </cacheField>
    <cacheField name="label" numFmtId="0">
      <sharedItems count="21">
        <s v="A"/>
        <s v="Z"/>
        <s v="R"/>
        <s v="I"/>
        <s v="H"/>
        <s v="F"/>
        <s v="C"/>
        <s v="B"/>
        <s v="L"/>
        <s v="K"/>
        <s v="G"/>
        <s v="O"/>
        <s v="Q"/>
        <s v="T"/>
        <s v="J"/>
        <s v="P"/>
        <s v="E"/>
        <s v="S"/>
        <s v="N"/>
        <s v="D"/>
        <s v="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1">
  <r>
    <s v="Scomberomorus cavalla"/>
    <x v="0"/>
    <s v="18.860295"/>
    <s v="-95.777052"/>
    <s v="18.860295"/>
    <s v="-95.777052"/>
    <s v="18.860295, -95.777052"/>
    <x v="0"/>
    <x v="0"/>
    <s v="new google.maps.LatLng(18.860295, -95.777052),"/>
  </r>
  <r>
    <s v="Scomberomorus cavalla"/>
    <x v="1"/>
    <s v="18.860295"/>
    <s v="-95.777052"/>
    <s v="18.860295"/>
    <s v="-95.777052"/>
    <s v="18.860295, -95.777052"/>
    <x v="0"/>
    <x v="0"/>
    <s v="new google.maps.LatLng(18.860295, -95.777052),"/>
  </r>
  <r>
    <s v="Scomberomorus cavalla"/>
    <x v="1"/>
    <s v="18.860295"/>
    <s v="-95.777052"/>
    <s v="18.860295"/>
    <s v="-95.777052"/>
    <s v="18.860295, -95.777052"/>
    <x v="0"/>
    <x v="0"/>
    <s v="new google.maps.LatLng(18.860295, -95.777052),"/>
  </r>
  <r>
    <s v="Scomberomorus cavalla"/>
    <x v="2"/>
    <s v="18.860295"/>
    <s v="-95.777052"/>
    <s v="18.860295"/>
    <s v="-95.777052"/>
    <s v="18.860295, -95.777052"/>
    <x v="0"/>
    <x v="0"/>
    <s v="new google.maps.LatLng(18.860295, -95.777052),"/>
  </r>
  <r>
    <s v="Scomberomorus cavalla"/>
    <x v="1"/>
    <s v="18.860295"/>
    <s v="-95.777052"/>
    <s v="18.860295"/>
    <s v="-95.777052"/>
    <s v="18.860295, -95.777052"/>
    <x v="0"/>
    <x v="0"/>
    <s v="new google.maps.LatLng(18.860295, -95.777052),"/>
  </r>
  <r>
    <s v="Scomberomorus cavalla"/>
    <x v="3"/>
    <s v="18.860295"/>
    <s v="-95.777052"/>
    <s v="18.860295"/>
    <s v="-95.777052"/>
    <s v="18.860295, -95.777052"/>
    <x v="0"/>
    <x v="0"/>
    <s v="new google.maps.LatLng(18.860295, -95.777052),"/>
  </r>
  <r>
    <s v="Scomberomorus cavalla"/>
    <x v="2"/>
    <s v="18.860295"/>
    <s v="-95.777052"/>
    <s v="18.860295"/>
    <s v="-95.777052"/>
    <s v="18.860295, -95.777052"/>
    <x v="0"/>
    <x v="0"/>
    <s v="new google.maps.LatLng(18.860295, -95.777052),"/>
  </r>
  <r>
    <s v="Scomberomorus cavalla"/>
    <x v="1"/>
    <s v="18.860295"/>
    <s v="-95.777052"/>
    <s v="18.860295"/>
    <s v="-95.777052"/>
    <s v="18.860295, -95.777052"/>
    <x v="0"/>
    <x v="0"/>
    <s v="new google.maps.LatLng(18.860295, -95.777052),"/>
  </r>
  <r>
    <s v="Scomberomorus cavalla"/>
    <x v="4"/>
    <s v="18.860295"/>
    <s v="-95.777052"/>
    <s v="18.860295"/>
    <s v="-95.777052"/>
    <s v="18.860295, -95.777052"/>
    <x v="0"/>
    <x v="0"/>
    <s v="new google.maps.LatLng(18.860295, -95.777052),"/>
  </r>
  <r>
    <s v="Scomberomorus cavalla"/>
    <x v="1"/>
    <s v="18.860295"/>
    <s v="-95.777052"/>
    <s v="18.860295"/>
    <s v="-95.777052"/>
    <s v="18.860295, -95.777052"/>
    <x v="0"/>
    <x v="0"/>
    <s v="new google.maps.LatLng(18.860295, -95.777052),"/>
  </r>
  <r>
    <s v="Scomberomorus cavalla"/>
    <x v="5"/>
    <s v="19.248604"/>
    <s v="-96.0366"/>
    <s v="19.248604"/>
    <s v="-96.0366"/>
    <s v="19.248604, -96.0366"/>
    <x v="0"/>
    <x v="1"/>
    <s v="new google.maps.LatLng(19.248604, -96.0366),"/>
  </r>
  <r>
    <s v="Scomberomorus cavalla"/>
    <x v="6"/>
    <s v="19.248604"/>
    <s v="-96.0366"/>
    <s v="19.248604"/>
    <s v="-96.0366"/>
    <s v="19.248604, -96.0366"/>
    <x v="0"/>
    <x v="1"/>
    <s v="new google.maps.LatLng(19.248604, -96.0366),"/>
  </r>
  <r>
    <s v="Scomberomorus cavalla"/>
    <x v="7"/>
    <s v="19.248604"/>
    <s v="-96.0366"/>
    <s v="19.248604"/>
    <s v="-96.0366"/>
    <s v="19.248604, -96.0366"/>
    <x v="0"/>
    <x v="1"/>
    <s v="new google.maps.LatLng(19.248604, -96.0366),"/>
  </r>
  <r>
    <s v="Scomberomorus cavalla"/>
    <x v="8"/>
    <s v="19.248604"/>
    <s v="-96.0366"/>
    <s v="19.248604"/>
    <s v="-96.0366"/>
    <s v="19.248604, -96.0366"/>
    <x v="0"/>
    <x v="1"/>
    <s v="new google.maps.LatLng(19.248604, -96.0366),"/>
  </r>
  <r>
    <s v="Scomberomorus cavalla"/>
    <x v="9"/>
    <s v="19.248604"/>
    <s v="-96.0366"/>
    <s v="19.248604"/>
    <s v="-96.0366"/>
    <s v="19.248604, -96.0366"/>
    <x v="0"/>
    <x v="1"/>
    <s v="new google.maps.LatLng(19.248604, -96.0366),"/>
  </r>
  <r>
    <s v="Scomberomorus cavalla"/>
    <x v="10"/>
    <s v="19.248604"/>
    <s v="-96.0366"/>
    <s v="19.248604"/>
    <s v="-96.0366"/>
    <s v="19.248604, -96.0366"/>
    <x v="0"/>
    <x v="1"/>
    <s v="new google.maps.LatLng(19.248604, -96.0366),"/>
  </r>
  <r>
    <s v="Scomberomorus cavalla"/>
    <x v="11"/>
    <s v="19.248604"/>
    <s v="-96.0366"/>
    <s v="19.248604"/>
    <s v="-96.0366"/>
    <s v="19.248604, -96.0366"/>
    <x v="0"/>
    <x v="1"/>
    <s v="new google.maps.LatLng(19.248604, -96.0366),"/>
  </r>
  <r>
    <s v="Scomberomorus cavalla"/>
    <x v="12"/>
    <s v="19.248604"/>
    <s v="-96.0366"/>
    <s v="19.248604"/>
    <s v="-96.0366"/>
    <s v="19.248604, -96.0366"/>
    <x v="0"/>
    <x v="1"/>
    <s v="new google.maps.LatLng(19.248604, -96.0366),"/>
  </r>
  <r>
    <s v="Scomberomorus cavalla"/>
    <x v="13"/>
    <s v="24.53261"/>
    <s v="-82.513655"/>
    <s v="24.53261"/>
    <s v="-82.513655"/>
    <s v="24.53261, -82.513655"/>
    <x v="1"/>
    <x v="2"/>
    <s v="new google.maps.LatLng(24.53261, -82.513655),"/>
  </r>
  <r>
    <s v="Scomberomorus cavalla"/>
    <x v="14"/>
    <s v="24.53261"/>
    <s v="-82.513655"/>
    <s v="24.53261"/>
    <s v="-82.513655"/>
    <s v="24.53261, -82.513655"/>
    <x v="1"/>
    <x v="2"/>
    <s v="new google.maps.LatLng(24.53261, -82.513655),"/>
  </r>
  <r>
    <s v="Scomberomorus cavalla"/>
    <x v="15"/>
    <s v="24.53261"/>
    <s v="-82.513655"/>
    <s v="24.53261"/>
    <s v="-82.513655"/>
    <s v="24.53261, -82.513655"/>
    <x v="1"/>
    <x v="2"/>
    <s v="new google.maps.LatLng(24.53261, -82.513655),"/>
  </r>
  <r>
    <s v="Scomberomorus cavalla"/>
    <x v="16"/>
    <s v="24.53261"/>
    <s v="-82.513655"/>
    <s v="24.53261"/>
    <s v="-82.513655"/>
    <s v="24.53261, -82.513655"/>
    <x v="1"/>
    <x v="2"/>
    <s v="new google.maps.LatLng(24.53261, -82.513655),"/>
  </r>
  <r>
    <s v="Scomberomorus cavalla"/>
    <x v="17"/>
    <s v="24.53261"/>
    <s v="-82.513655"/>
    <s v="24.53261"/>
    <s v="-82.513655"/>
    <s v="24.53261, -82.513655"/>
    <x v="1"/>
    <x v="2"/>
    <s v="new google.maps.LatLng(24.53261, -82.513655),"/>
  </r>
  <r>
    <s v="Scomberomorus cavalla"/>
    <x v="9"/>
    <s v="24.53261"/>
    <s v="-82.513655"/>
    <s v="24.53261"/>
    <s v="-82.513655"/>
    <s v="24.53261, -82.513655"/>
    <x v="1"/>
    <x v="2"/>
    <s v="new google.maps.LatLng(24.53261, -82.513655),"/>
  </r>
  <r>
    <s v="Scomberomorus cavalla"/>
    <x v="18"/>
    <s v="24.53261"/>
    <s v="-82.513655"/>
    <s v="24.53261"/>
    <s v="-82.513655"/>
    <s v="24.53261, -82.513655"/>
    <x v="1"/>
    <x v="2"/>
    <s v="new google.maps.LatLng(24.53261, -82.513655),"/>
  </r>
  <r>
    <s v="Scomberomorus cavalla"/>
    <x v="10"/>
    <s v="24.53261"/>
    <s v="-82.513655"/>
    <s v="24.53261"/>
    <s v="-82.513655"/>
    <s v="24.53261, -82.513655"/>
    <x v="1"/>
    <x v="2"/>
    <s v="new google.maps.LatLng(24.53261, -82.513655),"/>
  </r>
  <r>
    <s v="Scomberomorus cavalla"/>
    <x v="19"/>
    <s v="24.53261"/>
    <s v="-82.513655"/>
    <s v="24.53261"/>
    <s v="-82.513655"/>
    <s v="24.53261, -82.513655"/>
    <x v="1"/>
    <x v="2"/>
    <s v="new google.maps.LatLng(24.53261, -82.513655),"/>
  </r>
  <r>
    <s v="Scomberomorus cavalla"/>
    <x v="20"/>
    <s v="24.53261"/>
    <s v="-82.513655"/>
    <s v="24.53261"/>
    <s v="-82.513655"/>
    <s v="24.53261, -82.513655"/>
    <x v="1"/>
    <x v="2"/>
    <s v="new google.maps.LatLng(24.53261, -82.513655),"/>
  </r>
  <r>
    <s v="Scomberomorus cavalla"/>
    <x v="21"/>
    <s v="24.53261"/>
    <s v="-82.513655"/>
    <s v="24.53261"/>
    <s v="-82.513655"/>
    <s v="24.53261, -82.513655"/>
    <x v="1"/>
    <x v="2"/>
    <s v="new google.maps.LatLng(24.53261, -82.513655),"/>
  </r>
  <r>
    <s v="Scomberomorus cavalla"/>
    <x v="12"/>
    <s v="24.53261"/>
    <s v="-82.513655"/>
    <s v="24.53261"/>
    <s v="-82.513655"/>
    <s v="24.53261, -82.513655"/>
    <x v="1"/>
    <x v="2"/>
    <s v="new google.maps.LatLng(24.53261, -82.513655),"/>
  </r>
  <r>
    <s v="Scomberomorus cavalla"/>
    <x v="22"/>
    <s v="24.84214"/>
    <s v="-81.482807"/>
    <s v="24.84214"/>
    <s v="-81.482807"/>
    <s v="24.84214, -81.482807"/>
    <x v="1"/>
    <x v="2"/>
    <s v="new google.maps.LatLng(24.84214, -81.482807),"/>
  </r>
  <r>
    <s v="Scomberomorus cavalla"/>
    <x v="5"/>
    <s v="24.84214"/>
    <s v="-81.482807"/>
    <s v="24.84214"/>
    <s v="-81.482807"/>
    <s v="24.84214, -81.482807"/>
    <x v="1"/>
    <x v="2"/>
    <s v="new google.maps.LatLng(24.84214, -81.482807),"/>
  </r>
  <r>
    <s v="Scomberomorus cavalla"/>
    <x v="6"/>
    <s v="24.84214"/>
    <s v="-81.482807"/>
    <s v="24.84214"/>
    <s v="-81.482807"/>
    <s v="24.84214, -81.482807"/>
    <x v="1"/>
    <x v="2"/>
    <s v="new google.maps.LatLng(24.84214, -81.482807),"/>
  </r>
  <r>
    <s v="Scomberomorus cavalla"/>
    <x v="23"/>
    <s v="24.84214"/>
    <s v="-81.482807"/>
    <s v="24.84214"/>
    <s v="-81.482807"/>
    <s v="24.84214, -81.482807"/>
    <x v="1"/>
    <x v="2"/>
    <s v="new google.maps.LatLng(24.84214, -81.482807),"/>
  </r>
  <r>
    <s v="Scomberomorus cavalla"/>
    <x v="24"/>
    <s v="24.84214"/>
    <s v="-81.482807"/>
    <s v="24.84214"/>
    <s v="-81.482807"/>
    <s v="24.84214, -81.482807"/>
    <x v="1"/>
    <x v="2"/>
    <s v="new google.maps.LatLng(24.84214, -81.482807),"/>
  </r>
  <r>
    <s v="Scomberomorus cavalla"/>
    <x v="14"/>
    <s v="24.84214"/>
    <s v="-81.482807"/>
    <s v="24.84214"/>
    <s v="-81.482807"/>
    <s v="24.84214, -81.482807"/>
    <x v="1"/>
    <x v="2"/>
    <s v="new google.maps.LatLng(24.84214, -81.482807),"/>
  </r>
  <r>
    <s v="Scomberomorus cavalla"/>
    <x v="25"/>
    <s v="24.84214"/>
    <s v="-81.482807"/>
    <s v="24.84214"/>
    <s v="-81.482807"/>
    <s v="24.84214, -81.482807"/>
    <x v="1"/>
    <x v="2"/>
    <s v="new google.maps.LatLng(24.84214, -81.482807),"/>
  </r>
  <r>
    <s v="Scomberomorus cavalla"/>
    <x v="26"/>
    <s v="24.84214"/>
    <s v="-81.482807"/>
    <s v="24.84214"/>
    <s v="-81.482807"/>
    <s v="24.84214, -81.482807"/>
    <x v="1"/>
    <x v="2"/>
    <s v="new google.maps.LatLng(24.84214, -81.482807),"/>
  </r>
  <r>
    <s v="Scomberomorus cavalla"/>
    <x v="27"/>
    <s v="24.84214"/>
    <s v="-81.482807"/>
    <s v="24.84214"/>
    <s v="-81.482807"/>
    <s v="24.84214, -81.482807"/>
    <x v="1"/>
    <x v="2"/>
    <s v="new google.maps.LatLng(24.84214, -81.482807),"/>
  </r>
  <r>
    <s v="Scomberomorus cavalla"/>
    <x v="12"/>
    <s v="24.84214"/>
    <s v="-81.482807"/>
    <s v="24.84214"/>
    <s v="-81.482807"/>
    <s v="24.84214, -81.482807"/>
    <x v="1"/>
    <x v="2"/>
    <s v="new google.maps.LatLng(24.84214, -81.482807),"/>
  </r>
  <r>
    <s v="Scomberomorus cavalla"/>
    <x v="28"/>
    <s v="24.84214"/>
    <s v="-81.482807"/>
    <s v="24.84214"/>
    <s v="-81.482807"/>
    <s v="24.84214, -81.482807"/>
    <x v="1"/>
    <x v="2"/>
    <s v="new google.maps.LatLng(24.84214, -81.482807),"/>
  </r>
  <r>
    <s v="Scomberomorus cavalla"/>
    <x v="29"/>
    <s v="24.84214"/>
    <s v="-81.482807"/>
    <s v="24.84214"/>
    <s v="-81.482807"/>
    <s v="24.84214, -81.482807"/>
    <x v="1"/>
    <x v="2"/>
    <s v="new google.maps.LatLng(24.84214, -81.482807),"/>
  </r>
  <r>
    <s v="Scomberomorus cavalla"/>
    <x v="30"/>
    <s v="24.84214"/>
    <s v="-81.482807"/>
    <s v="24.84214"/>
    <s v="-81.482807"/>
    <s v="24.84214, -81.482807"/>
    <x v="1"/>
    <x v="2"/>
    <s v="new google.maps.LatLng(24.84214, -81.482807),"/>
  </r>
  <r>
    <s v="Scomberomorus cavalla"/>
    <x v="31"/>
    <s v="24.84214"/>
    <s v="-81.482807"/>
    <s v="24.84214"/>
    <s v="-81.482807"/>
    <s v="24.84214, -81.482807"/>
    <x v="1"/>
    <x v="2"/>
    <s v="new google.maps.LatLng(24.84214, -81.482807),"/>
  </r>
  <r>
    <s v="Scomberomorus cavalla"/>
    <x v="32"/>
    <s v="24.84214"/>
    <s v="-81.482807"/>
    <s v="24.84214"/>
    <s v="-81.482807"/>
    <s v="24.84214, -81.482807"/>
    <x v="1"/>
    <x v="2"/>
    <s v="new google.maps.LatLng(24.84214, -81.482807),"/>
  </r>
  <r>
    <s v="Scomberomorus cavalla"/>
    <x v="33"/>
    <s v="24.84214"/>
    <s v="-81.482807"/>
    <s v="24.84214"/>
    <s v="-81.482807"/>
    <s v="24.84214, -81.482807"/>
    <x v="1"/>
    <x v="2"/>
    <s v="new google.maps.LatLng(24.84214, -81.482807),"/>
  </r>
  <r>
    <s v="Scomberomorus cavalla"/>
    <x v="34"/>
    <s v="24.84214"/>
    <s v="-81.482807"/>
    <s v="24.84214"/>
    <s v="-81.482807"/>
    <s v="24.84214, -81.482807"/>
    <x v="1"/>
    <x v="2"/>
    <s v="new google.maps.LatLng(24.84214, -81.482807),"/>
  </r>
  <r>
    <s v="Scomberomorus cavalla"/>
    <x v="35"/>
    <s v="24.84214"/>
    <s v="-81.482807"/>
    <s v="24.84214"/>
    <s v="-81.482807"/>
    <s v="24.84214, -81.482807"/>
    <x v="1"/>
    <x v="2"/>
    <s v="new google.maps.LatLng(24.84214, -81.482807),"/>
  </r>
  <r>
    <s v="Scomberomorus cavalla"/>
    <x v="36"/>
    <s v="24.84214"/>
    <s v="-81.482807"/>
    <s v="24.84214"/>
    <s v="-81.482807"/>
    <s v="24.84214, -81.482807"/>
    <x v="1"/>
    <x v="2"/>
    <s v="new google.maps.LatLng(24.84214, -81.482807),"/>
  </r>
  <r>
    <s v="Scomberomorus cavalla"/>
    <x v="37"/>
    <s v="24.84214"/>
    <s v="-81.482807"/>
    <s v="24.84214"/>
    <s v="-81.482807"/>
    <s v="24.84214, -81.482807"/>
    <x v="1"/>
    <x v="2"/>
    <s v="new google.maps.LatLng(24.84214, -81.482807),"/>
  </r>
  <r>
    <s v="Scomberomorus cavalla"/>
    <x v="38"/>
    <s v="24.84214"/>
    <s v="-81.482807"/>
    <s v="24.84214"/>
    <s v="-81.482807"/>
    <s v="24.84214, -81.482807"/>
    <x v="1"/>
    <x v="2"/>
    <s v="new google.maps.LatLng(24.84214, -81.482807),"/>
  </r>
  <r>
    <s v="Scomberomorus cavalla"/>
    <x v="39"/>
    <s v="24.84214"/>
    <s v="-81.482807"/>
    <s v="24.84214"/>
    <s v="-81.482807"/>
    <s v="24.84214, -81.482807"/>
    <x v="1"/>
    <x v="2"/>
    <s v="new google.maps.LatLng(24.84214, -81.482807),"/>
  </r>
  <r>
    <s v="Scomberomorus cavalla"/>
    <x v="40"/>
    <s v="24.84214"/>
    <s v="-81.482807"/>
    <s v="24.84214"/>
    <s v="-81.482807"/>
    <s v="24.84214, -81.482807"/>
    <x v="1"/>
    <x v="2"/>
    <s v="new google.maps.LatLng(24.84214, -81.482807),"/>
  </r>
  <r>
    <s v="Scomberomorus cavalla"/>
    <x v="41"/>
    <s v="24.84214"/>
    <s v="-81.482807"/>
    <s v="24.84214"/>
    <s v="-81.482807"/>
    <s v="24.84214, -81.482807"/>
    <x v="1"/>
    <x v="2"/>
    <s v="new google.maps.LatLng(24.84214, -81.482807),"/>
  </r>
  <r>
    <s v="Scomberomorus cavalla"/>
    <x v="42"/>
    <s v="24.84214"/>
    <s v="-81.482807"/>
    <s v="24.84214"/>
    <s v="-81.482807"/>
    <s v="24.84214, -81.482807"/>
    <x v="1"/>
    <x v="2"/>
    <s v="new google.maps.LatLng(24.84214, -81.482807),"/>
  </r>
  <r>
    <s v="Scomberomorus cavalla"/>
    <x v="9"/>
    <s v="24.84214"/>
    <s v="-81.482807"/>
    <s v="24.84214"/>
    <s v="-81.482807"/>
    <s v="24.84214, -81.482807"/>
    <x v="1"/>
    <x v="2"/>
    <s v="new google.maps.LatLng(24.84214, -81.482807),"/>
  </r>
  <r>
    <s v="Scomberomorus cavalla"/>
    <x v="10"/>
    <s v="24.84214"/>
    <s v="-81.482807"/>
    <s v="24.84214"/>
    <s v="-81.482807"/>
    <s v="24.84214, -81.482807"/>
    <x v="1"/>
    <x v="2"/>
    <s v="new google.maps.LatLng(24.84214, -81.482807),"/>
  </r>
  <r>
    <s v="Scomberomorus cavalla"/>
    <x v="43"/>
    <s v="24.84214"/>
    <s v="-81.482807"/>
    <s v="24.84214"/>
    <s v="-81.482807"/>
    <s v="24.84214, -81.482807"/>
    <x v="1"/>
    <x v="2"/>
    <s v="new google.maps.LatLng(24.84214, -81.482807),"/>
  </r>
  <r>
    <s v="Scomberomorus cavalla"/>
    <x v="44"/>
    <s v="24.84214"/>
    <s v="-81.482807"/>
    <s v="24.84214"/>
    <s v="-81.482807"/>
    <s v="24.84214, -81.482807"/>
    <x v="1"/>
    <x v="2"/>
    <s v="new google.maps.LatLng(24.84214, -81.482807),"/>
  </r>
  <r>
    <s v="Scomberomorus cavalla"/>
    <x v="12"/>
    <s v="24.84214"/>
    <s v="-81.482807"/>
    <s v="24.84214"/>
    <s v="-81.482807"/>
    <s v="24.84214, -81.482807"/>
    <x v="1"/>
    <x v="2"/>
    <s v="new google.maps.LatLng(24.84214, -81.482807),"/>
  </r>
  <r>
    <s v="Scomberomorus cavalla"/>
    <x v="5"/>
    <s v="26.055"/>
    <s v="-97.1169"/>
    <s v="26.055"/>
    <s v="-97.1169"/>
    <s v="26.055, -97.1169"/>
    <x v="2"/>
    <x v="3"/>
    <s v="new google.maps.LatLng(26.055, -97.1169),"/>
  </r>
  <r>
    <s v="Scomberomorus cavalla"/>
    <x v="6"/>
    <s v="26.055"/>
    <s v="-97.1169"/>
    <s v="26.055"/>
    <s v="-97.1169"/>
    <s v="26.055, -97.1169"/>
    <x v="2"/>
    <x v="3"/>
    <s v="new google.maps.LatLng(26.055, -97.1169),"/>
  </r>
  <r>
    <s v="Scomberomorus cavalla"/>
    <x v="7"/>
    <s v="26.055"/>
    <s v="-97.1169"/>
    <s v="26.055"/>
    <s v="-97.1169"/>
    <s v="26.055, -97.1169"/>
    <x v="2"/>
    <x v="3"/>
    <s v="new google.maps.LatLng(26.055, -97.1169),"/>
  </r>
  <r>
    <s v="Scomberomorus cavalla"/>
    <x v="8"/>
    <s v="26.055"/>
    <s v="-97.1169"/>
    <s v="26.055"/>
    <s v="-97.1169"/>
    <s v="26.055, -97.1169"/>
    <x v="2"/>
    <x v="3"/>
    <s v="new google.maps.LatLng(26.055, -97.1169),"/>
  </r>
  <r>
    <s v="Scomberomorus cavalla"/>
    <x v="9"/>
    <s v="26.055"/>
    <s v="-97.1169"/>
    <s v="26.055"/>
    <s v="-97.1169"/>
    <s v="26.055, -97.1169"/>
    <x v="2"/>
    <x v="3"/>
    <s v="new google.maps.LatLng(26.055, -97.1169),"/>
  </r>
  <r>
    <s v="Scomberomorus cavalla"/>
    <x v="10"/>
    <s v="26.055"/>
    <s v="-97.1169"/>
    <s v="26.055"/>
    <s v="-97.1169"/>
    <s v="26.055, -97.1169"/>
    <x v="2"/>
    <x v="3"/>
    <s v="new google.maps.LatLng(26.055, -97.1169),"/>
  </r>
  <r>
    <s v="Scomberomorus cavalla"/>
    <x v="11"/>
    <s v="26.055"/>
    <s v="-97.1169"/>
    <s v="26.055"/>
    <s v="-97.1169"/>
    <s v="26.055, -97.1169"/>
    <x v="2"/>
    <x v="3"/>
    <s v="new google.maps.LatLng(26.055, -97.1169),"/>
  </r>
  <r>
    <s v="Scomberomorus cavalla"/>
    <x v="12"/>
    <s v="26.055"/>
    <s v="-97.1169"/>
    <s v="26.055"/>
    <s v="-97.1169"/>
    <s v="26.055, -97.1169"/>
    <x v="2"/>
    <x v="3"/>
    <s v="new google.maps.LatLng(26.055, -97.1169),"/>
  </r>
  <r>
    <s v="Scomberomorus cavalla"/>
    <x v="5"/>
    <s v="26.331459"/>
    <s v="-96.032943"/>
    <s v="26.331459"/>
    <s v="-96.032943"/>
    <s v="26.331459, -96.032943"/>
    <x v="2"/>
    <x v="3"/>
    <s v="new google.maps.LatLng(26.331459, -96.032943),"/>
  </r>
  <r>
    <s v="Scomberomorus cavalla"/>
    <x v="10"/>
    <s v="26.331459"/>
    <s v="-96.032943"/>
    <s v="26.331459"/>
    <s v="-96.032943"/>
    <s v="26.331459, -96.032943"/>
    <x v="2"/>
    <x v="3"/>
    <s v="new google.maps.LatLng(26.331459, -96.032943),"/>
  </r>
  <r>
    <s v="Scomberomorus cavalla"/>
    <x v="45"/>
    <s v="26.331459"/>
    <s v="-96.032943"/>
    <s v="26.331459"/>
    <s v="-96.032943"/>
    <s v="26.331459, -96.032943"/>
    <x v="2"/>
    <x v="3"/>
    <s v="new google.maps.LatLng(26.331459, -96.032943),"/>
  </r>
  <r>
    <s v="Scomberomorus cavalla"/>
    <x v="46"/>
    <s v="26.331459"/>
    <s v="-96.032943"/>
    <s v="26.331459"/>
    <s v="-96.032943"/>
    <s v="26.331459, -96.032943"/>
    <x v="2"/>
    <x v="3"/>
    <s v="new google.maps.LatLng(26.331459, -96.032943),"/>
  </r>
  <r>
    <s v="Scomberomorus cavalla"/>
    <x v="5"/>
    <s v="26.331459"/>
    <s v="-96.032943"/>
    <s v="26.331459"/>
    <s v="-96.032943"/>
    <s v="26.331459, -96.032943"/>
    <x v="2"/>
    <x v="3"/>
    <s v="new google.maps.LatLng(26.331459, -96.032943),"/>
  </r>
  <r>
    <s v="Scomberomorus cavalla"/>
    <x v="10"/>
    <s v="26.331459"/>
    <s v="-96.032943"/>
    <s v="26.331459"/>
    <s v="-96.032943"/>
    <s v="26.331459, -96.032943"/>
    <x v="2"/>
    <x v="3"/>
    <s v="new google.maps.LatLng(26.331459, -96.032943),"/>
  </r>
  <r>
    <s v="Scomberomorus cavalla"/>
    <x v="45"/>
    <s v="26.331459"/>
    <s v="-96.032943"/>
    <s v="26.331459"/>
    <s v="-96.032943"/>
    <s v="26.331459, -96.032943"/>
    <x v="2"/>
    <x v="3"/>
    <s v="new google.maps.LatLng(26.331459, -96.032943),"/>
  </r>
  <r>
    <s v="Scomberomorus cavalla"/>
    <x v="46"/>
    <s v="26.331459"/>
    <s v="-96.032943"/>
    <s v="26.331459"/>
    <s v="-96.032943"/>
    <s v="26.331459, -96.032943"/>
    <x v="2"/>
    <x v="3"/>
    <s v="new google.maps.LatLng(26.331459, -96.032943),"/>
  </r>
  <r>
    <s v="Scomberomorus cavalla"/>
    <x v="5"/>
    <s v="26.340236"/>
    <s v="-96.713251"/>
    <s v="26.340236"/>
    <s v="-96.713251"/>
    <s v="26.340236, -96.713251"/>
    <x v="2"/>
    <x v="3"/>
    <s v="new google.maps.LatLng(26.340236, -96.713251),"/>
  </r>
  <r>
    <s v="Scomberomorus cavalla"/>
    <x v="10"/>
    <s v="26.340236"/>
    <s v="-96.713251"/>
    <s v="26.340236"/>
    <s v="-96.713251"/>
    <s v="26.340236, -96.713251"/>
    <x v="2"/>
    <x v="3"/>
    <s v="new google.maps.LatLng(26.340236, -96.713251),"/>
  </r>
  <r>
    <s v="Scomberomorus cavalla"/>
    <x v="45"/>
    <s v="26.340236"/>
    <s v="-96.713251"/>
    <s v="26.340236"/>
    <s v="-96.713251"/>
    <s v="26.340236, -96.713251"/>
    <x v="2"/>
    <x v="3"/>
    <s v="new google.maps.LatLng(26.340236, -96.713251),"/>
  </r>
  <r>
    <s v="Scomberomorus cavalla"/>
    <x v="46"/>
    <s v="26.340236"/>
    <s v="-96.713251"/>
    <s v="26.340236"/>
    <s v="-96.713251"/>
    <s v="26.340236, -96.713251"/>
    <x v="2"/>
    <x v="3"/>
    <s v="new google.maps.LatLng(26.340236, -96.713251),"/>
  </r>
  <r>
    <s v="Scomberomorus cavalla"/>
    <x v="5"/>
    <s v="26.340236"/>
    <s v="-96.713251"/>
    <s v="26.340236"/>
    <s v="-96.713251"/>
    <s v="26.340236, -96.713251"/>
    <x v="2"/>
    <x v="3"/>
    <s v="new google.maps.LatLng(26.340236, -96.713251),"/>
  </r>
  <r>
    <s v="Scomberomorus cavalla"/>
    <x v="10"/>
    <s v="26.340236"/>
    <s v="-96.713251"/>
    <s v="26.340236"/>
    <s v="-96.713251"/>
    <s v="26.340236, -96.713251"/>
    <x v="2"/>
    <x v="3"/>
    <s v="new google.maps.LatLng(26.340236, -96.713251),"/>
  </r>
  <r>
    <s v="Scomberomorus cavalla"/>
    <x v="45"/>
    <s v="26.340236"/>
    <s v="-96.713251"/>
    <s v="26.340236"/>
    <s v="-96.713251"/>
    <s v="26.340236, -96.713251"/>
    <x v="2"/>
    <x v="3"/>
    <s v="new google.maps.LatLng(26.340236, -96.713251),"/>
  </r>
  <r>
    <s v="Scomberomorus cavalla"/>
    <x v="46"/>
    <s v="26.340236"/>
    <s v="-96.713251"/>
    <s v="26.340236"/>
    <s v="-96.713251"/>
    <s v="26.340236, -96.713251"/>
    <x v="2"/>
    <x v="3"/>
    <s v="new google.maps.LatLng(26.340236, -96.713251),"/>
  </r>
  <r>
    <s v="Scomberomorus cavalla"/>
    <x v="5"/>
    <s v="26.347947"/>
    <s v="-97.27571"/>
    <s v="26.347947"/>
    <s v="-97.27571"/>
    <s v="26.347947, -97.27571"/>
    <x v="2"/>
    <x v="3"/>
    <s v="new google.maps.LatLng(26.347947, -97.27571),"/>
  </r>
  <r>
    <s v="Scomberomorus cavalla"/>
    <x v="10"/>
    <s v="26.347947"/>
    <s v="-97.27571"/>
    <s v="26.347947"/>
    <s v="-97.27571"/>
    <s v="26.347947, -97.27571"/>
    <x v="2"/>
    <x v="3"/>
    <s v="new google.maps.LatLng(26.347947, -97.27571),"/>
  </r>
  <r>
    <s v="Scomberomorus cavalla"/>
    <x v="45"/>
    <s v="26.347947"/>
    <s v="-97.27571"/>
    <s v="26.347947"/>
    <s v="-97.27571"/>
    <s v="26.347947, -97.27571"/>
    <x v="2"/>
    <x v="3"/>
    <s v="new google.maps.LatLng(26.347947, -97.27571),"/>
  </r>
  <r>
    <s v="Scomberomorus cavalla"/>
    <x v="46"/>
    <s v="26.347947"/>
    <s v="-97.27571"/>
    <s v="26.347947"/>
    <s v="-97.27571"/>
    <s v="26.347947, -97.27571"/>
    <x v="2"/>
    <x v="3"/>
    <s v="new google.maps.LatLng(26.347947, -97.27571),"/>
  </r>
  <r>
    <s v="Scomberomorus cavalla"/>
    <x v="5"/>
    <s v="26.347947"/>
    <s v="-97.27571"/>
    <s v="26.347947"/>
    <s v="-97.27571"/>
    <s v="26.347947, -97.27571"/>
    <x v="2"/>
    <x v="3"/>
    <s v="new google.maps.LatLng(26.347947, -97.27571),"/>
  </r>
  <r>
    <s v="Scomberomorus cavalla"/>
    <x v="10"/>
    <s v="26.347947"/>
    <s v="-97.27571"/>
    <s v="26.347947"/>
    <s v="-97.27571"/>
    <s v="26.347947, -97.27571"/>
    <x v="2"/>
    <x v="3"/>
    <s v="new google.maps.LatLng(26.347947, -97.27571),"/>
  </r>
  <r>
    <s v="Scomberomorus cavalla"/>
    <x v="45"/>
    <s v="26.347947"/>
    <s v="-97.27571"/>
    <s v="26.347947"/>
    <s v="-97.27571"/>
    <s v="26.347947, -97.27571"/>
    <x v="2"/>
    <x v="3"/>
    <s v="new google.maps.LatLng(26.347947, -97.27571),"/>
  </r>
  <r>
    <s v="Scomberomorus cavalla"/>
    <x v="46"/>
    <s v="26.347947"/>
    <s v="-97.27571"/>
    <s v="26.347947"/>
    <s v="-97.27571"/>
    <s v="26.347947, -97.27571"/>
    <x v="2"/>
    <x v="3"/>
    <s v="new google.maps.LatLng(26.347947, -97.27571),"/>
  </r>
  <r>
    <s v="Scomberomorus cavalla"/>
    <x v="5"/>
    <s v="26.385325"/>
    <s v="-97.155392"/>
    <s v="26.385325"/>
    <s v="-97.155392"/>
    <s v="26.385325, -97.155392"/>
    <x v="2"/>
    <x v="3"/>
    <s v="new google.maps.LatLng(26.385325, -97.155392),"/>
  </r>
  <r>
    <s v="Scomberomorus cavalla"/>
    <x v="10"/>
    <s v="26.385325"/>
    <s v="-97.155392"/>
    <s v="26.385325"/>
    <s v="-97.155392"/>
    <s v="26.385325, -97.155392"/>
    <x v="2"/>
    <x v="3"/>
    <s v="new google.maps.LatLng(26.385325, -97.155392),"/>
  </r>
  <r>
    <s v="Scomberomorus cavalla"/>
    <x v="45"/>
    <s v="26.385325"/>
    <s v="-97.155392"/>
    <s v="26.385325"/>
    <s v="-97.155392"/>
    <s v="26.385325, -97.155392"/>
    <x v="2"/>
    <x v="3"/>
    <s v="new google.maps.LatLng(26.385325, -97.155392),"/>
  </r>
  <r>
    <s v="Scomberomorus cavalla"/>
    <x v="46"/>
    <s v="26.385325"/>
    <s v="-97.155392"/>
    <s v="26.385325"/>
    <s v="-97.155392"/>
    <s v="26.385325, -97.155392"/>
    <x v="2"/>
    <x v="3"/>
    <s v="new google.maps.LatLng(26.385325, -97.155392),"/>
  </r>
  <r>
    <s v="Scomberomorus cavalla"/>
    <x v="5"/>
    <s v="26.385325"/>
    <s v="-97.155392"/>
    <s v="26.385325"/>
    <s v="-97.155392"/>
    <s v="26.385325, -97.155392"/>
    <x v="2"/>
    <x v="3"/>
    <s v="new google.maps.LatLng(26.385325, -97.155392),"/>
  </r>
  <r>
    <s v="Scomberomorus cavalla"/>
    <x v="10"/>
    <s v="26.385325"/>
    <s v="-97.155392"/>
    <s v="26.385325"/>
    <s v="-97.155392"/>
    <s v="26.385325, -97.155392"/>
    <x v="2"/>
    <x v="3"/>
    <s v="new google.maps.LatLng(26.385325, -97.155392),"/>
  </r>
  <r>
    <s v="Scomberomorus cavalla"/>
    <x v="45"/>
    <s v="26.385325"/>
    <s v="-97.155392"/>
    <s v="26.385325"/>
    <s v="-97.155392"/>
    <s v="26.385325, -97.155392"/>
    <x v="2"/>
    <x v="3"/>
    <s v="new google.maps.LatLng(26.385325, -97.155392),"/>
  </r>
  <r>
    <s v="Scomberomorus cavalla"/>
    <x v="46"/>
    <s v="26.385325"/>
    <s v="-97.155392"/>
    <s v="26.385325"/>
    <s v="-97.155392"/>
    <s v="26.385325, -97.155392"/>
    <x v="2"/>
    <x v="3"/>
    <s v="new google.maps.LatLng(26.385325, -97.155392),"/>
  </r>
  <r>
    <s v="Scomberomorus cavalla"/>
    <x v="47"/>
    <s v="26.924299"/>
    <s v="-82.38554"/>
    <s v="26.924299"/>
    <s v="-82.38554"/>
    <s v="26.924299, -82.38554"/>
    <x v="3"/>
    <x v="2"/>
    <s v="new google.maps.LatLng(26.924299, -82.38554),"/>
  </r>
  <r>
    <s v="Scomberomorus cavalla"/>
    <x v="47"/>
    <s v="26.924299"/>
    <s v="-82.38554"/>
    <s v="26.924299"/>
    <s v="-82.38554"/>
    <s v="26.924299, -82.38554"/>
    <x v="3"/>
    <x v="2"/>
    <s v="new google.maps.LatLng(26.924299, -82.38554),"/>
  </r>
  <r>
    <s v="Scomberomorus cavalla"/>
    <x v="12"/>
    <s v="26.924299"/>
    <s v="-82.38554"/>
    <s v="26.924299"/>
    <s v="-82.38554"/>
    <s v="26.924299, -82.38554"/>
    <x v="3"/>
    <x v="2"/>
    <s v="new google.maps.LatLng(26.924299, -82.38554),"/>
  </r>
  <r>
    <s v="Scomberomorus cavalla"/>
    <x v="47"/>
    <s v="26.924299"/>
    <s v="-82.38554"/>
    <s v="26.924299"/>
    <s v="-82.38554"/>
    <s v="26.924299, -82.38554"/>
    <x v="3"/>
    <x v="2"/>
    <s v="new google.maps.LatLng(26.924299, -82.38554),"/>
  </r>
  <r>
    <s v="Scomberomorus cavalla"/>
    <x v="12"/>
    <s v="26.924299"/>
    <s v="-82.38554"/>
    <s v="26.924299"/>
    <s v="-82.38554"/>
    <s v="26.924299, -82.38554"/>
    <x v="3"/>
    <x v="2"/>
    <s v="new google.maps.LatLng(26.924299, -82.38554),"/>
  </r>
  <r>
    <s v="Scomberomorus cavalla"/>
    <x v="9"/>
    <s v="26.924299"/>
    <s v="-82.38554"/>
    <s v="26.924299"/>
    <s v="-82.38554"/>
    <s v="26.924299, -82.38554"/>
    <x v="3"/>
    <x v="2"/>
    <s v="new google.maps.LatLng(26.924299, -82.38554),"/>
  </r>
  <r>
    <s v="Scomberomorus cavalla"/>
    <x v="9"/>
    <s v="26.924299"/>
    <s v="-82.38554"/>
    <s v="26.924299"/>
    <s v="-82.38554"/>
    <s v="26.924299, -82.38554"/>
    <x v="3"/>
    <x v="2"/>
    <s v="new google.maps.LatLng(26.924299, -82.38554),"/>
  </r>
  <r>
    <s v="Scomberomorus cavalla"/>
    <x v="47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48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47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47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47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28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49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50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47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51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8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1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1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0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47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5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47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47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53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47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47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1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47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47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47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47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47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1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47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47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47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47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25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28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47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47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4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28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9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47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47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47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53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53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2"/>
    <s v="26.924418"/>
    <s v="-82.604675"/>
    <s v="26.924418"/>
    <s v="-82.604675"/>
    <s v="26.924418, -82.604675"/>
    <x v="3"/>
    <x v="2"/>
    <s v="new google.maps.LatLng(26.924418, -82.604675),"/>
  </r>
  <r>
    <s v="Scomberomorus cavalla"/>
    <x v="15"/>
    <s v="27.277348"/>
    <s v="-97.571723"/>
    <s v="27.277348"/>
    <s v="-97.571723"/>
    <s v="27.277348, -97.571723"/>
    <x v="2"/>
    <x v="4"/>
    <s v="new google.maps.LatLng(27.277348, -97.571723),"/>
  </r>
  <r>
    <s v="Scomberomorus cavalla"/>
    <x v="54"/>
    <s v="27.277348"/>
    <s v="-97.571723"/>
    <s v="27.277348"/>
    <s v="-97.571723"/>
    <s v="27.277348, -97.571723"/>
    <x v="2"/>
    <x v="4"/>
    <s v="new google.maps.LatLng(27.277348, -97.571723),"/>
  </r>
  <r>
    <s v="Scomberomorus cavalla"/>
    <x v="27"/>
    <s v="27.277348"/>
    <s v="-97.571723"/>
    <s v="27.277348"/>
    <s v="-97.571723"/>
    <s v="27.277348, -97.571723"/>
    <x v="2"/>
    <x v="4"/>
    <s v="new google.maps.LatLng(27.277348, -97.571723),"/>
  </r>
  <r>
    <s v="Scomberomorus cavalla"/>
    <x v="55"/>
    <s v="27.277348"/>
    <s v="-97.571723"/>
    <s v="27.277348"/>
    <s v="-97.571723"/>
    <s v="27.277348, -97.571723"/>
    <x v="2"/>
    <x v="4"/>
    <s v="new google.maps.LatLng(27.277348, -97.571723),"/>
  </r>
  <r>
    <s v="Scomberomorus cavalla"/>
    <x v="56"/>
    <s v="27.277348"/>
    <s v="-97.571723"/>
    <s v="27.277348"/>
    <s v="-97.571723"/>
    <s v="27.277348, -97.571723"/>
    <x v="2"/>
    <x v="4"/>
    <s v="new google.maps.LatLng(27.277348, -97.571723),"/>
  </r>
  <r>
    <s v="Scomberomorus cavalla"/>
    <x v="30"/>
    <s v="27.277348"/>
    <s v="-97.571723"/>
    <s v="27.277348"/>
    <s v="-97.571723"/>
    <s v="27.277348, -97.571723"/>
    <x v="2"/>
    <x v="4"/>
    <s v="new google.maps.LatLng(27.277348, -97.571723),"/>
  </r>
  <r>
    <s v="Scomberomorus cavalla"/>
    <x v="57"/>
    <s v="27.277348"/>
    <s v="-97.571723"/>
    <s v="27.277348"/>
    <s v="-97.571723"/>
    <s v="27.277348, -97.571723"/>
    <x v="2"/>
    <x v="4"/>
    <s v="new google.maps.LatLng(27.277348, -97.571723),"/>
  </r>
  <r>
    <s v="Scomberomorus cavalla"/>
    <x v="58"/>
    <s v="27.277348"/>
    <s v="-97.571723"/>
    <s v="27.277348"/>
    <s v="-97.571723"/>
    <s v="27.277348, -97.571723"/>
    <x v="2"/>
    <x v="4"/>
    <s v="new google.maps.LatLng(27.277348, -97.571723),"/>
  </r>
  <r>
    <s v="Scomberomorus cavalla"/>
    <x v="59"/>
    <s v="27.277348"/>
    <s v="-97.571723"/>
    <s v="27.277348"/>
    <s v="-97.571723"/>
    <s v="27.277348, -97.571723"/>
    <x v="2"/>
    <x v="4"/>
    <s v="new google.maps.LatLng(27.277348, -97.571723),"/>
  </r>
  <r>
    <s v="Scomberomorus cavalla"/>
    <x v="60"/>
    <s v="27.277348"/>
    <s v="-97.571723"/>
    <s v="27.277348"/>
    <s v="-97.571723"/>
    <s v="27.277348, -97.571723"/>
    <x v="2"/>
    <x v="4"/>
    <s v="new google.maps.LatLng(27.277348, -97.571723),"/>
  </r>
  <r>
    <s v="Scomberomorus cavalla"/>
    <x v="61"/>
    <s v="27.277348"/>
    <s v="-97.571723"/>
    <s v="27.277348"/>
    <s v="-97.571723"/>
    <s v="27.277348, -97.571723"/>
    <x v="2"/>
    <x v="4"/>
    <s v="new google.maps.LatLng(27.277348, -97.571723),"/>
  </r>
  <r>
    <s v="Scomberomorus cavalla"/>
    <x v="10"/>
    <s v="27.277348"/>
    <s v="-97.571723"/>
    <s v="27.277348"/>
    <s v="-97.571723"/>
    <s v="27.277348, -97.571723"/>
    <x v="2"/>
    <x v="4"/>
    <s v="new google.maps.LatLng(27.277348, -97.571723),"/>
  </r>
  <r>
    <s v="Scomberomorus cavalla"/>
    <x v="45"/>
    <s v="27.277348"/>
    <s v="-97.571723"/>
    <s v="27.277348"/>
    <s v="-97.571723"/>
    <s v="27.277348, -97.571723"/>
    <x v="2"/>
    <x v="4"/>
    <s v="new google.maps.LatLng(27.277348, -97.571723),"/>
  </r>
  <r>
    <s v="Scomberomorus cavalla"/>
    <x v="62"/>
    <s v="27.277348"/>
    <s v="-97.571723"/>
    <s v="27.277348"/>
    <s v="-97.571723"/>
    <s v="27.277348, -97.571723"/>
    <x v="2"/>
    <x v="4"/>
    <s v="new google.maps.LatLng(27.277348, -97.571723),"/>
  </r>
  <r>
    <s v="Scomberomorus cavalla"/>
    <x v="63"/>
    <s v="27.277348"/>
    <s v="-97.571723"/>
    <s v="27.277348"/>
    <s v="-97.571723"/>
    <s v="27.277348, -97.571723"/>
    <x v="2"/>
    <x v="4"/>
    <s v="new google.maps.LatLng(27.277348, -97.571723),"/>
  </r>
  <r>
    <s v="Scomberomorus cavalla"/>
    <x v="12"/>
    <s v="27.277348"/>
    <s v="-97.571723"/>
    <s v="27.277348"/>
    <s v="-97.571723"/>
    <s v="27.277348, -97.571723"/>
    <x v="2"/>
    <x v="4"/>
    <s v="new google.maps.LatLng(27.277348, -97.571723),"/>
  </r>
  <r>
    <s v="Scomberomorus cavalla"/>
    <x v="12"/>
    <s v="27.277348"/>
    <s v="-97.571723"/>
    <s v="27.277348"/>
    <s v="-97.571723"/>
    <s v="27.277348, -97.571723"/>
    <x v="2"/>
    <x v="4"/>
    <s v="new google.maps.LatLng(27.277348, -97.571723),"/>
  </r>
  <r>
    <s v="Scomberomorus cavalla"/>
    <x v="15"/>
    <s v="27.776982"/>
    <s v="-96.774906"/>
    <s v="27.776982"/>
    <s v="-96.774906"/>
    <s v="27.776982, -96.774906"/>
    <x v="2"/>
    <x v="4"/>
    <s v="new google.maps.LatLng(27.776982, -96.774906),"/>
  </r>
  <r>
    <s v="Scomberomorus cavalla"/>
    <x v="54"/>
    <s v="27.776982"/>
    <s v="-96.774906"/>
    <s v="27.776982"/>
    <s v="-96.774906"/>
    <s v="27.776982, -96.774906"/>
    <x v="2"/>
    <x v="4"/>
    <s v="new google.maps.LatLng(27.776982, -96.774906),"/>
  </r>
  <r>
    <s v="Scomberomorus cavalla"/>
    <x v="27"/>
    <s v="27.776982"/>
    <s v="-96.774906"/>
    <s v="27.776982"/>
    <s v="-96.774906"/>
    <s v="27.776982, -96.774906"/>
    <x v="2"/>
    <x v="4"/>
    <s v="new google.maps.LatLng(27.776982, -96.774906),"/>
  </r>
  <r>
    <s v="Scomberomorus cavalla"/>
    <x v="55"/>
    <s v="27.776982"/>
    <s v="-96.774906"/>
    <s v="27.776982"/>
    <s v="-96.774906"/>
    <s v="27.776982, -96.774906"/>
    <x v="2"/>
    <x v="4"/>
    <s v="new google.maps.LatLng(27.776982, -96.774906),"/>
  </r>
  <r>
    <s v="Scomberomorus cavalla"/>
    <x v="56"/>
    <s v="27.776982"/>
    <s v="-96.774906"/>
    <s v="27.776982"/>
    <s v="-96.774906"/>
    <s v="27.776982, -96.774906"/>
    <x v="2"/>
    <x v="4"/>
    <s v="new google.maps.LatLng(27.776982, -96.774906),"/>
  </r>
  <r>
    <s v="Scomberomorus cavalla"/>
    <x v="30"/>
    <s v="27.776982"/>
    <s v="-96.774906"/>
    <s v="27.776982"/>
    <s v="-96.774906"/>
    <s v="27.776982, -96.774906"/>
    <x v="2"/>
    <x v="4"/>
    <s v="new google.maps.LatLng(27.776982, -96.774906),"/>
  </r>
  <r>
    <s v="Scomberomorus cavalla"/>
    <x v="57"/>
    <s v="27.776982"/>
    <s v="-96.774906"/>
    <s v="27.776982"/>
    <s v="-96.774906"/>
    <s v="27.776982, -96.774906"/>
    <x v="2"/>
    <x v="4"/>
    <s v="new google.maps.LatLng(27.776982, -96.774906),"/>
  </r>
  <r>
    <s v="Scomberomorus cavalla"/>
    <x v="58"/>
    <s v="27.776982"/>
    <s v="-96.774906"/>
    <s v="27.776982"/>
    <s v="-96.774906"/>
    <s v="27.776982, -96.774906"/>
    <x v="2"/>
    <x v="4"/>
    <s v="new google.maps.LatLng(27.776982, -96.774906),"/>
  </r>
  <r>
    <s v="Scomberomorus cavalla"/>
    <x v="59"/>
    <s v="27.776982"/>
    <s v="-96.774906"/>
    <s v="27.776982"/>
    <s v="-96.774906"/>
    <s v="27.776982, -96.774906"/>
    <x v="2"/>
    <x v="4"/>
    <s v="new google.maps.LatLng(27.776982, -96.774906),"/>
  </r>
  <r>
    <s v="Scomberomorus cavalla"/>
    <x v="60"/>
    <s v="27.776982"/>
    <s v="-96.774906"/>
    <s v="27.776982"/>
    <s v="-96.774906"/>
    <s v="27.776982, -96.774906"/>
    <x v="2"/>
    <x v="4"/>
    <s v="new google.maps.LatLng(27.776982, -96.774906),"/>
  </r>
  <r>
    <s v="Scomberomorus cavalla"/>
    <x v="61"/>
    <s v="27.776982"/>
    <s v="-96.774906"/>
    <s v="27.776982"/>
    <s v="-96.774906"/>
    <s v="27.776982, -96.774906"/>
    <x v="2"/>
    <x v="4"/>
    <s v="new google.maps.LatLng(27.776982, -96.774906),"/>
  </r>
  <r>
    <s v="Scomberomorus cavalla"/>
    <x v="10"/>
    <s v="27.776982"/>
    <s v="-96.774906"/>
    <s v="27.776982"/>
    <s v="-96.774906"/>
    <s v="27.776982, -96.774906"/>
    <x v="2"/>
    <x v="4"/>
    <s v="new google.maps.LatLng(27.776982, -96.774906),"/>
  </r>
  <r>
    <s v="Scomberomorus cavalla"/>
    <x v="45"/>
    <s v="27.776982"/>
    <s v="-96.774906"/>
    <s v="27.776982"/>
    <s v="-96.774906"/>
    <s v="27.776982, -96.774906"/>
    <x v="2"/>
    <x v="4"/>
    <s v="new google.maps.LatLng(27.776982, -96.774906),"/>
  </r>
  <r>
    <s v="Scomberomorus cavalla"/>
    <x v="62"/>
    <s v="27.776982"/>
    <s v="-96.774906"/>
    <s v="27.776982"/>
    <s v="-96.774906"/>
    <s v="27.776982, -96.774906"/>
    <x v="2"/>
    <x v="4"/>
    <s v="new google.maps.LatLng(27.776982, -96.774906),"/>
  </r>
  <r>
    <s v="Scomberomorus cavalla"/>
    <x v="63"/>
    <s v="27.776982"/>
    <s v="-96.774906"/>
    <s v="27.776982"/>
    <s v="-96.774906"/>
    <s v="27.776982, -96.774906"/>
    <x v="2"/>
    <x v="4"/>
    <s v="new google.maps.LatLng(27.776982, -96.774906),"/>
  </r>
  <r>
    <s v="Scomberomorus cavalla"/>
    <x v="12"/>
    <s v="27.776982"/>
    <s v="-96.774906"/>
    <s v="27.776982"/>
    <s v="-96.774906"/>
    <s v="27.776982, -96.774906"/>
    <x v="2"/>
    <x v="4"/>
    <s v="new google.maps.LatLng(27.776982, -96.774906),"/>
  </r>
  <r>
    <s v="Scomberomorus cavalla"/>
    <x v="12"/>
    <s v="27.776982"/>
    <s v="-96.774906"/>
    <s v="27.776982"/>
    <s v="-96.774906"/>
    <s v="27.776982, -96.774906"/>
    <x v="2"/>
    <x v="4"/>
    <s v="new google.maps.LatLng(27.776982, -96.774906),"/>
  </r>
  <r>
    <s v="Scomberomorus cavalla"/>
    <x v="64"/>
    <s v="27.792933"/>
    <s v="-97.284432"/>
    <s v="27.792933"/>
    <s v="-97.284432"/>
    <s v="27.792933, -97.284432"/>
    <x v="2"/>
    <x v="4"/>
    <s v="new google.maps.LatLng(27.792933, -97.284432),"/>
  </r>
  <r>
    <s v="Scomberomorus cavalla"/>
    <x v="23"/>
    <s v="27.792933"/>
    <s v="-97.284432"/>
    <s v="27.792933"/>
    <s v="-97.284432"/>
    <s v="27.792933, -97.284432"/>
    <x v="2"/>
    <x v="4"/>
    <s v="new google.maps.LatLng(27.792933, -97.284432),"/>
  </r>
  <r>
    <s v="Scomberomorus cavalla"/>
    <x v="65"/>
    <s v="27.792933"/>
    <s v="-97.284432"/>
    <s v="27.792933"/>
    <s v="-97.284432"/>
    <s v="27.792933, -97.284432"/>
    <x v="2"/>
    <x v="4"/>
    <s v="new google.maps.LatLng(27.792933, -97.284432),"/>
  </r>
  <r>
    <s v="Scomberomorus cavalla"/>
    <x v="66"/>
    <s v="27.792933"/>
    <s v="-97.284432"/>
    <s v="27.792933"/>
    <s v="-97.284432"/>
    <s v="27.792933, -97.284432"/>
    <x v="2"/>
    <x v="4"/>
    <s v="new google.maps.LatLng(27.792933, -97.284432),"/>
  </r>
  <r>
    <s v="Scomberomorus cavalla"/>
    <x v="67"/>
    <s v="27.792933"/>
    <s v="-97.284432"/>
    <s v="27.792933"/>
    <s v="-97.284432"/>
    <s v="27.792933, -97.284432"/>
    <x v="2"/>
    <x v="4"/>
    <s v="new google.maps.LatLng(27.792933, -97.284432),"/>
  </r>
  <r>
    <s v="Scomberomorus cavalla"/>
    <x v="68"/>
    <s v="27.792933"/>
    <s v="-97.284432"/>
    <s v="27.792933"/>
    <s v="-97.284432"/>
    <s v="27.792933, -97.284432"/>
    <x v="2"/>
    <x v="4"/>
    <s v="new google.maps.LatLng(27.792933, -97.284432),"/>
  </r>
  <r>
    <s v="Scomberomorus cavalla"/>
    <x v="27"/>
    <s v="27.792933"/>
    <s v="-97.284432"/>
    <s v="27.792933"/>
    <s v="-97.284432"/>
    <s v="27.792933, -97.284432"/>
    <x v="2"/>
    <x v="4"/>
    <s v="new google.maps.LatLng(27.792933, -97.284432),"/>
  </r>
  <r>
    <s v="Scomberomorus cavalla"/>
    <x v="30"/>
    <s v="27.792933"/>
    <s v="-97.284432"/>
    <s v="27.792933"/>
    <s v="-97.284432"/>
    <s v="27.792933, -97.284432"/>
    <x v="2"/>
    <x v="4"/>
    <s v="new google.maps.LatLng(27.792933, -97.284432),"/>
  </r>
  <r>
    <s v="Scomberomorus cavalla"/>
    <x v="57"/>
    <s v="27.792933"/>
    <s v="-97.284432"/>
    <s v="27.792933"/>
    <s v="-97.284432"/>
    <s v="27.792933, -97.284432"/>
    <x v="2"/>
    <x v="4"/>
    <s v="new google.maps.LatLng(27.792933, -97.284432),"/>
  </r>
  <r>
    <s v="Scomberomorus cavalla"/>
    <x v="69"/>
    <s v="27.792933"/>
    <s v="-97.284432"/>
    <s v="27.792933"/>
    <s v="-97.284432"/>
    <s v="27.792933, -97.284432"/>
    <x v="2"/>
    <x v="4"/>
    <s v="new google.maps.LatLng(27.792933, -97.284432),"/>
  </r>
  <r>
    <s v="Scomberomorus cavalla"/>
    <x v="59"/>
    <s v="27.792933"/>
    <s v="-97.284432"/>
    <s v="27.792933"/>
    <s v="-97.284432"/>
    <s v="27.792933, -97.284432"/>
    <x v="2"/>
    <x v="4"/>
    <s v="new google.maps.LatLng(27.792933, -97.284432),"/>
  </r>
  <r>
    <s v="Scomberomorus cavalla"/>
    <x v="70"/>
    <s v="27.792933"/>
    <s v="-97.284432"/>
    <s v="27.792933"/>
    <s v="-97.284432"/>
    <s v="27.792933, -97.284432"/>
    <x v="2"/>
    <x v="4"/>
    <s v="new google.maps.LatLng(27.792933, -97.284432),"/>
  </r>
  <r>
    <s v="Scomberomorus cavalla"/>
    <x v="71"/>
    <s v="27.792933"/>
    <s v="-97.284432"/>
    <s v="27.792933"/>
    <s v="-97.284432"/>
    <s v="27.792933, -97.284432"/>
    <x v="2"/>
    <x v="4"/>
    <s v="new google.maps.LatLng(27.792933, -97.284432),"/>
  </r>
  <r>
    <s v="Scomberomorus cavalla"/>
    <x v="72"/>
    <s v="27.792933"/>
    <s v="-97.284432"/>
    <s v="27.792933"/>
    <s v="-97.284432"/>
    <s v="27.792933, -97.284432"/>
    <x v="2"/>
    <x v="4"/>
    <s v="new google.maps.LatLng(27.792933, -97.284432),"/>
  </r>
  <r>
    <s v="Scomberomorus cavalla"/>
    <x v="73"/>
    <s v="27.792933"/>
    <s v="-97.284432"/>
    <s v="27.792933"/>
    <s v="-97.284432"/>
    <s v="27.792933, -97.284432"/>
    <x v="2"/>
    <x v="4"/>
    <s v="new google.maps.LatLng(27.792933, -97.284432),"/>
  </r>
  <r>
    <s v="Scomberomorus cavalla"/>
    <x v="45"/>
    <s v="27.792933"/>
    <s v="-97.284432"/>
    <s v="27.792933"/>
    <s v="-97.284432"/>
    <s v="27.792933, -97.284432"/>
    <x v="2"/>
    <x v="4"/>
    <s v="new google.maps.LatLng(27.792933, -97.284432),"/>
  </r>
  <r>
    <s v="Scomberomorus cavalla"/>
    <x v="74"/>
    <s v="27.792933"/>
    <s v="-97.284432"/>
    <s v="27.792933"/>
    <s v="-97.284432"/>
    <s v="27.792933, -97.284432"/>
    <x v="2"/>
    <x v="4"/>
    <s v="new google.maps.LatLng(27.792933, -97.284432),"/>
  </r>
  <r>
    <s v="Scomberomorus cavalla"/>
    <x v="62"/>
    <s v="27.792933"/>
    <s v="-97.284432"/>
    <s v="27.792933"/>
    <s v="-97.284432"/>
    <s v="27.792933, -97.284432"/>
    <x v="2"/>
    <x v="4"/>
    <s v="new google.maps.LatLng(27.792933, -97.284432),"/>
  </r>
  <r>
    <s v="Scomberomorus cavalla"/>
    <x v="75"/>
    <s v="27.792933"/>
    <s v="-97.284432"/>
    <s v="27.792933"/>
    <s v="-97.284432"/>
    <s v="27.792933, -97.284432"/>
    <x v="2"/>
    <x v="4"/>
    <s v="new google.maps.LatLng(27.792933, -97.284432),"/>
  </r>
  <r>
    <s v="Scomberomorus cavalla"/>
    <x v="76"/>
    <s v="27.792933"/>
    <s v="-97.284432"/>
    <s v="27.792933"/>
    <s v="-97.284432"/>
    <s v="27.792933, -97.284432"/>
    <x v="2"/>
    <x v="4"/>
    <s v="new google.maps.LatLng(27.792933, -97.284432),"/>
  </r>
  <r>
    <s v="Scomberomorus cavalla"/>
    <x v="77"/>
    <s v="27.792933"/>
    <s v="-97.284432"/>
    <s v="27.792933"/>
    <s v="-97.284432"/>
    <s v="27.792933, -97.284432"/>
    <x v="2"/>
    <x v="4"/>
    <s v="new google.maps.LatLng(27.792933, -97.284432),"/>
  </r>
  <r>
    <s v="Scomberomorus cavalla"/>
    <x v="78"/>
    <s v="27.792933"/>
    <s v="-97.284432"/>
    <s v="27.792933"/>
    <s v="-97.284432"/>
    <s v="27.792933, -97.284432"/>
    <x v="2"/>
    <x v="4"/>
    <s v="new google.maps.LatLng(27.792933, -97.284432),"/>
  </r>
  <r>
    <s v="Scomberomorus cavalla"/>
    <x v="12"/>
    <s v="27.792933"/>
    <s v="-97.284432"/>
    <s v="27.792933"/>
    <s v="-97.284432"/>
    <s v="27.792933, -97.284432"/>
    <x v="2"/>
    <x v="4"/>
    <s v="new google.maps.LatLng(27.792933, -97.284432),"/>
  </r>
  <r>
    <s v="Scomberomorus cavalla"/>
    <x v="5"/>
    <s v="27.796273"/>
    <s v="-96.771912"/>
    <s v="27.796273"/>
    <s v="-96.771912"/>
    <s v="27.796273, -96.771912"/>
    <x v="2"/>
    <x v="4"/>
    <s v="new google.maps.LatLng(27.796273, -96.771912),"/>
  </r>
  <r>
    <s v="Scomberomorus cavalla"/>
    <x v="79"/>
    <s v="27.796273"/>
    <s v="-96.771912"/>
    <s v="27.796273"/>
    <s v="-96.771912"/>
    <s v="27.796273, -96.771912"/>
    <x v="2"/>
    <x v="4"/>
    <s v="new google.maps.LatLng(27.796273, -96.771912),"/>
  </r>
  <r>
    <s v="Scomberomorus cavalla"/>
    <x v="45"/>
    <s v="27.796273"/>
    <s v="-96.771912"/>
    <s v="27.796273"/>
    <s v="-96.771912"/>
    <s v="27.796273, -96.771912"/>
    <x v="2"/>
    <x v="4"/>
    <s v="new google.maps.LatLng(27.796273, -96.771912),"/>
  </r>
  <r>
    <s v="Scomberomorus cavalla"/>
    <x v="62"/>
    <s v="27.796273"/>
    <s v="-96.771912"/>
    <s v="27.796273"/>
    <s v="-96.771912"/>
    <s v="27.796273, -96.771912"/>
    <x v="2"/>
    <x v="4"/>
    <s v="new google.maps.LatLng(27.796273, -96.771912),"/>
  </r>
  <r>
    <s v="Scomberomorus cavalla"/>
    <x v="75"/>
    <s v="27.796273"/>
    <s v="-96.771912"/>
    <s v="27.796273"/>
    <s v="-96.771912"/>
    <s v="27.796273, -96.771912"/>
    <x v="2"/>
    <x v="4"/>
    <s v="new google.maps.LatLng(27.796273, -96.771912),"/>
  </r>
  <r>
    <s v="Scomberomorus cavalla"/>
    <x v="12"/>
    <s v="27.796273"/>
    <s v="-96.771912"/>
    <s v="27.796273"/>
    <s v="-96.771912"/>
    <s v="27.796273, -96.771912"/>
    <x v="2"/>
    <x v="4"/>
    <s v="new google.maps.LatLng(27.796273, -96.771912),"/>
  </r>
  <r>
    <s v="Scomberomorus cavalla"/>
    <x v="64"/>
    <s v="27.803841"/>
    <s v="-96.756437"/>
    <s v="27.803841"/>
    <s v="-96.756437"/>
    <s v="27.803841, -96.756437"/>
    <x v="2"/>
    <x v="4"/>
    <s v="new google.maps.LatLng(27.803841, -96.756437),"/>
  </r>
  <r>
    <s v="Scomberomorus cavalla"/>
    <x v="23"/>
    <s v="27.803841"/>
    <s v="-96.756437"/>
    <s v="27.803841"/>
    <s v="-96.756437"/>
    <s v="27.803841, -96.756437"/>
    <x v="2"/>
    <x v="4"/>
    <s v="new google.maps.LatLng(27.803841, -96.756437),"/>
  </r>
  <r>
    <s v="Scomberomorus cavalla"/>
    <x v="65"/>
    <s v="27.803841"/>
    <s v="-96.756437"/>
    <s v="27.803841"/>
    <s v="-96.756437"/>
    <s v="27.803841, -96.756437"/>
    <x v="2"/>
    <x v="4"/>
    <s v="new google.maps.LatLng(27.803841, -96.756437),"/>
  </r>
  <r>
    <s v="Scomberomorus cavalla"/>
    <x v="66"/>
    <s v="27.803841"/>
    <s v="-96.756437"/>
    <s v="27.803841"/>
    <s v="-96.756437"/>
    <s v="27.803841, -96.756437"/>
    <x v="2"/>
    <x v="4"/>
    <s v="new google.maps.LatLng(27.803841, -96.756437),"/>
  </r>
  <r>
    <s v="Scomberomorus cavalla"/>
    <x v="67"/>
    <s v="27.803841"/>
    <s v="-96.756437"/>
    <s v="27.803841"/>
    <s v="-96.756437"/>
    <s v="27.803841, -96.756437"/>
    <x v="2"/>
    <x v="4"/>
    <s v="new google.maps.LatLng(27.803841, -96.756437),"/>
  </r>
  <r>
    <s v="Scomberomorus cavalla"/>
    <x v="68"/>
    <s v="27.803841"/>
    <s v="-96.756437"/>
    <s v="27.803841"/>
    <s v="-96.756437"/>
    <s v="27.803841, -96.756437"/>
    <x v="2"/>
    <x v="4"/>
    <s v="new google.maps.LatLng(27.803841, -96.756437),"/>
  </r>
  <r>
    <s v="Scomberomorus cavalla"/>
    <x v="27"/>
    <s v="27.803841"/>
    <s v="-96.756437"/>
    <s v="27.803841"/>
    <s v="-96.756437"/>
    <s v="27.803841, -96.756437"/>
    <x v="2"/>
    <x v="4"/>
    <s v="new google.maps.LatLng(27.803841, -96.756437),"/>
  </r>
  <r>
    <s v="Scomberomorus cavalla"/>
    <x v="30"/>
    <s v="27.803841"/>
    <s v="-96.756437"/>
    <s v="27.803841"/>
    <s v="-96.756437"/>
    <s v="27.803841, -96.756437"/>
    <x v="2"/>
    <x v="4"/>
    <s v="new google.maps.LatLng(27.803841, -96.756437),"/>
  </r>
  <r>
    <s v="Scomberomorus cavalla"/>
    <x v="57"/>
    <s v="27.803841"/>
    <s v="-96.756437"/>
    <s v="27.803841"/>
    <s v="-96.756437"/>
    <s v="27.803841, -96.756437"/>
    <x v="2"/>
    <x v="4"/>
    <s v="new google.maps.LatLng(27.803841, -96.756437),"/>
  </r>
  <r>
    <s v="Scomberomorus cavalla"/>
    <x v="69"/>
    <s v="27.803841"/>
    <s v="-96.756437"/>
    <s v="27.803841"/>
    <s v="-96.756437"/>
    <s v="27.803841, -96.756437"/>
    <x v="2"/>
    <x v="4"/>
    <s v="new google.maps.LatLng(27.803841, -96.756437),"/>
  </r>
  <r>
    <s v="Scomberomorus cavalla"/>
    <x v="59"/>
    <s v="27.803841"/>
    <s v="-96.756437"/>
    <s v="27.803841"/>
    <s v="-96.756437"/>
    <s v="27.803841, -96.756437"/>
    <x v="2"/>
    <x v="4"/>
    <s v="new google.maps.LatLng(27.803841, -96.756437),"/>
  </r>
  <r>
    <s v="Scomberomorus cavalla"/>
    <x v="70"/>
    <s v="27.803841"/>
    <s v="-96.756437"/>
    <s v="27.803841"/>
    <s v="-96.756437"/>
    <s v="27.803841, -96.756437"/>
    <x v="2"/>
    <x v="4"/>
    <s v="new google.maps.LatLng(27.803841, -96.756437),"/>
  </r>
  <r>
    <s v="Scomberomorus cavalla"/>
    <x v="71"/>
    <s v="27.803841"/>
    <s v="-96.756437"/>
    <s v="27.803841"/>
    <s v="-96.756437"/>
    <s v="27.803841, -96.756437"/>
    <x v="2"/>
    <x v="4"/>
    <s v="new google.maps.LatLng(27.803841, -96.756437),"/>
  </r>
  <r>
    <s v="Scomberomorus cavalla"/>
    <x v="72"/>
    <s v="27.803841"/>
    <s v="-96.756437"/>
    <s v="27.803841"/>
    <s v="-96.756437"/>
    <s v="27.803841, -96.756437"/>
    <x v="2"/>
    <x v="4"/>
    <s v="new google.maps.LatLng(27.803841, -96.756437),"/>
  </r>
  <r>
    <s v="Scomberomorus cavalla"/>
    <x v="73"/>
    <s v="27.803841"/>
    <s v="-96.756437"/>
    <s v="27.803841"/>
    <s v="-96.756437"/>
    <s v="27.803841, -96.756437"/>
    <x v="2"/>
    <x v="4"/>
    <s v="new google.maps.LatLng(27.803841, -96.756437),"/>
  </r>
  <r>
    <s v="Scomberomorus cavalla"/>
    <x v="45"/>
    <s v="27.803841"/>
    <s v="-96.756437"/>
    <s v="27.803841"/>
    <s v="-96.756437"/>
    <s v="27.803841, -96.756437"/>
    <x v="2"/>
    <x v="4"/>
    <s v="new google.maps.LatLng(27.803841, -96.756437),"/>
  </r>
  <r>
    <s v="Scomberomorus cavalla"/>
    <x v="74"/>
    <s v="27.803841"/>
    <s v="-96.756437"/>
    <s v="27.803841"/>
    <s v="-96.756437"/>
    <s v="27.803841, -96.756437"/>
    <x v="2"/>
    <x v="4"/>
    <s v="new google.maps.LatLng(27.803841, -96.756437),"/>
  </r>
  <r>
    <s v="Scomberomorus cavalla"/>
    <x v="62"/>
    <s v="27.803841"/>
    <s v="-96.756437"/>
    <s v="27.803841"/>
    <s v="-96.756437"/>
    <s v="27.803841, -96.756437"/>
    <x v="2"/>
    <x v="4"/>
    <s v="new google.maps.LatLng(27.803841, -96.756437),"/>
  </r>
  <r>
    <s v="Scomberomorus cavalla"/>
    <x v="75"/>
    <s v="27.803841"/>
    <s v="-96.756437"/>
    <s v="27.803841"/>
    <s v="-96.756437"/>
    <s v="27.803841, -96.756437"/>
    <x v="2"/>
    <x v="4"/>
    <s v="new google.maps.LatLng(27.803841, -96.756437),"/>
  </r>
  <r>
    <s v="Scomberomorus cavalla"/>
    <x v="76"/>
    <s v="27.803841"/>
    <s v="-96.756437"/>
    <s v="27.803841"/>
    <s v="-96.756437"/>
    <s v="27.803841, -96.756437"/>
    <x v="2"/>
    <x v="4"/>
    <s v="new google.maps.LatLng(27.803841, -96.756437),"/>
  </r>
  <r>
    <s v="Scomberomorus cavalla"/>
    <x v="77"/>
    <s v="27.803841"/>
    <s v="-96.756437"/>
    <s v="27.803841"/>
    <s v="-96.756437"/>
    <s v="27.803841, -96.756437"/>
    <x v="2"/>
    <x v="4"/>
    <s v="new google.maps.LatLng(27.803841, -96.756437),"/>
  </r>
  <r>
    <s v="Scomberomorus cavalla"/>
    <x v="78"/>
    <s v="27.803841"/>
    <s v="-96.756437"/>
    <s v="27.803841"/>
    <s v="-96.756437"/>
    <s v="27.803841, -96.756437"/>
    <x v="2"/>
    <x v="4"/>
    <s v="new google.maps.LatLng(27.803841, -96.756437),"/>
  </r>
  <r>
    <s v="Scomberomorus cavalla"/>
    <x v="12"/>
    <s v="27.803841"/>
    <s v="-96.756437"/>
    <s v="27.803841"/>
    <s v="-96.756437"/>
    <s v="27.803841, -96.756437"/>
    <x v="2"/>
    <x v="4"/>
    <s v="new google.maps.LatLng(27.803841, -96.756437),"/>
  </r>
  <r>
    <s v="Scomberomorus cavalla"/>
    <x v="5"/>
    <s v="27.890325"/>
    <s v="-96.898713"/>
    <s v="27.890325"/>
    <s v="-96.898713"/>
    <s v="27.890325, -96.898713"/>
    <x v="2"/>
    <x v="4"/>
    <s v="new google.maps.LatLng(27.890325, -96.898713),"/>
  </r>
  <r>
    <s v="Scomberomorus cavalla"/>
    <x v="79"/>
    <s v="27.890325"/>
    <s v="-96.898713"/>
    <s v="27.890325"/>
    <s v="-96.898713"/>
    <s v="27.890325, -96.898713"/>
    <x v="2"/>
    <x v="4"/>
    <s v="new google.maps.LatLng(27.890325, -96.898713),"/>
  </r>
  <r>
    <s v="Scomberomorus cavalla"/>
    <x v="45"/>
    <s v="27.890325"/>
    <s v="-96.898713"/>
    <s v="27.890325"/>
    <s v="-96.898713"/>
    <s v="27.890325, -96.898713"/>
    <x v="2"/>
    <x v="4"/>
    <s v="new google.maps.LatLng(27.890325, -96.898713),"/>
  </r>
  <r>
    <s v="Scomberomorus cavalla"/>
    <x v="62"/>
    <s v="27.890325"/>
    <s v="-96.898713"/>
    <s v="27.890325"/>
    <s v="-96.898713"/>
    <s v="27.890325, -96.898713"/>
    <x v="2"/>
    <x v="4"/>
    <s v="new google.maps.LatLng(27.890325, -96.898713),"/>
  </r>
  <r>
    <s v="Scomberomorus cavalla"/>
    <x v="75"/>
    <s v="27.890325"/>
    <s v="-96.898713"/>
    <s v="27.890325"/>
    <s v="-96.898713"/>
    <s v="27.890325, -96.898713"/>
    <x v="2"/>
    <x v="4"/>
    <s v="new google.maps.LatLng(27.890325, -96.898713),"/>
  </r>
  <r>
    <s v="Scomberomorus cavalla"/>
    <x v="12"/>
    <s v="27.890325"/>
    <s v="-96.898713"/>
    <s v="27.890325"/>
    <s v="-96.898713"/>
    <s v="27.890325, -96.898713"/>
    <x v="2"/>
    <x v="4"/>
    <s v="new google.maps.LatLng(27.890325, -96.898713),"/>
  </r>
  <r>
    <s v="Scomberomorus cavalla"/>
    <x v="64"/>
    <s v="27.900824"/>
    <s v="-96.916439"/>
    <s v="27.900824"/>
    <s v="-96.916439"/>
    <s v="27.900824, -96.916439"/>
    <x v="2"/>
    <x v="4"/>
    <s v="new google.maps.LatLng(27.900824, -96.916439),"/>
  </r>
  <r>
    <s v="Scomberomorus cavalla"/>
    <x v="23"/>
    <s v="27.900824"/>
    <s v="-96.916439"/>
    <s v="27.900824"/>
    <s v="-96.916439"/>
    <s v="27.900824, -96.916439"/>
    <x v="2"/>
    <x v="4"/>
    <s v="new google.maps.LatLng(27.900824, -96.916439),"/>
  </r>
  <r>
    <s v="Scomberomorus cavalla"/>
    <x v="65"/>
    <s v="27.900824"/>
    <s v="-96.916439"/>
    <s v="27.900824"/>
    <s v="-96.916439"/>
    <s v="27.900824, -96.916439"/>
    <x v="2"/>
    <x v="4"/>
    <s v="new google.maps.LatLng(27.900824, -96.916439),"/>
  </r>
  <r>
    <s v="Scomberomorus cavalla"/>
    <x v="66"/>
    <s v="27.900824"/>
    <s v="-96.916439"/>
    <s v="27.900824"/>
    <s v="-96.916439"/>
    <s v="27.900824, -96.916439"/>
    <x v="2"/>
    <x v="4"/>
    <s v="new google.maps.LatLng(27.900824, -96.916439),"/>
  </r>
  <r>
    <s v="Scomberomorus cavalla"/>
    <x v="67"/>
    <s v="27.900824"/>
    <s v="-96.916439"/>
    <s v="27.900824"/>
    <s v="-96.916439"/>
    <s v="27.900824, -96.916439"/>
    <x v="2"/>
    <x v="4"/>
    <s v="new google.maps.LatLng(27.900824, -96.916439),"/>
  </r>
  <r>
    <s v="Scomberomorus cavalla"/>
    <x v="68"/>
    <s v="27.900824"/>
    <s v="-96.916439"/>
    <s v="27.900824"/>
    <s v="-96.916439"/>
    <s v="27.900824, -96.916439"/>
    <x v="2"/>
    <x v="4"/>
    <s v="new google.maps.LatLng(27.900824, -96.916439),"/>
  </r>
  <r>
    <s v="Scomberomorus cavalla"/>
    <x v="27"/>
    <s v="27.900824"/>
    <s v="-96.916439"/>
    <s v="27.900824"/>
    <s v="-96.916439"/>
    <s v="27.900824, -96.916439"/>
    <x v="2"/>
    <x v="4"/>
    <s v="new google.maps.LatLng(27.900824, -96.916439),"/>
  </r>
  <r>
    <s v="Scomberomorus cavalla"/>
    <x v="30"/>
    <s v="27.900824"/>
    <s v="-96.916439"/>
    <s v="27.900824"/>
    <s v="-96.916439"/>
    <s v="27.900824, -96.916439"/>
    <x v="2"/>
    <x v="4"/>
    <s v="new google.maps.LatLng(27.900824, -96.916439),"/>
  </r>
  <r>
    <s v="Scomberomorus cavalla"/>
    <x v="57"/>
    <s v="27.900824"/>
    <s v="-96.916439"/>
    <s v="27.900824"/>
    <s v="-96.916439"/>
    <s v="27.900824, -96.916439"/>
    <x v="2"/>
    <x v="4"/>
    <s v="new google.maps.LatLng(27.900824, -96.916439),"/>
  </r>
  <r>
    <s v="Scomberomorus cavalla"/>
    <x v="69"/>
    <s v="27.900824"/>
    <s v="-96.916439"/>
    <s v="27.900824"/>
    <s v="-96.916439"/>
    <s v="27.900824, -96.916439"/>
    <x v="2"/>
    <x v="4"/>
    <s v="new google.maps.LatLng(27.900824, -96.916439),"/>
  </r>
  <r>
    <s v="Scomberomorus cavalla"/>
    <x v="59"/>
    <s v="27.900824"/>
    <s v="-96.916439"/>
    <s v="27.900824"/>
    <s v="-96.916439"/>
    <s v="27.900824, -96.916439"/>
    <x v="2"/>
    <x v="4"/>
    <s v="new google.maps.LatLng(27.900824, -96.916439),"/>
  </r>
  <r>
    <s v="Scomberomorus cavalla"/>
    <x v="70"/>
    <s v="27.900824"/>
    <s v="-96.916439"/>
    <s v="27.900824"/>
    <s v="-96.916439"/>
    <s v="27.900824, -96.916439"/>
    <x v="2"/>
    <x v="4"/>
    <s v="new google.maps.LatLng(27.900824, -96.916439),"/>
  </r>
  <r>
    <s v="Scomberomorus cavalla"/>
    <x v="71"/>
    <s v="27.900824"/>
    <s v="-96.916439"/>
    <s v="27.900824"/>
    <s v="-96.916439"/>
    <s v="27.900824, -96.916439"/>
    <x v="2"/>
    <x v="4"/>
    <s v="new google.maps.LatLng(27.900824, -96.916439),"/>
  </r>
  <r>
    <s v="Scomberomorus cavalla"/>
    <x v="72"/>
    <s v="27.900824"/>
    <s v="-96.916439"/>
    <s v="27.900824"/>
    <s v="-96.916439"/>
    <s v="27.900824, -96.916439"/>
    <x v="2"/>
    <x v="4"/>
    <s v="new google.maps.LatLng(27.900824, -96.916439),"/>
  </r>
  <r>
    <s v="Scomberomorus cavalla"/>
    <x v="73"/>
    <s v="27.900824"/>
    <s v="-96.916439"/>
    <s v="27.900824"/>
    <s v="-96.916439"/>
    <s v="27.900824, -96.916439"/>
    <x v="2"/>
    <x v="4"/>
    <s v="new google.maps.LatLng(27.900824, -96.916439),"/>
  </r>
  <r>
    <s v="Scomberomorus cavalla"/>
    <x v="45"/>
    <s v="27.900824"/>
    <s v="-96.916439"/>
    <s v="27.900824"/>
    <s v="-96.916439"/>
    <s v="27.900824, -96.916439"/>
    <x v="2"/>
    <x v="4"/>
    <s v="new google.maps.LatLng(27.900824, -96.916439),"/>
  </r>
  <r>
    <s v="Scomberomorus cavalla"/>
    <x v="74"/>
    <s v="27.900824"/>
    <s v="-96.916439"/>
    <s v="27.900824"/>
    <s v="-96.916439"/>
    <s v="27.900824, -96.916439"/>
    <x v="2"/>
    <x v="4"/>
    <s v="new google.maps.LatLng(27.900824, -96.916439),"/>
  </r>
  <r>
    <s v="Scomberomorus cavalla"/>
    <x v="62"/>
    <s v="27.900824"/>
    <s v="-96.916439"/>
    <s v="27.900824"/>
    <s v="-96.916439"/>
    <s v="27.900824, -96.916439"/>
    <x v="2"/>
    <x v="4"/>
    <s v="new google.maps.LatLng(27.900824, -96.916439),"/>
  </r>
  <r>
    <s v="Scomberomorus cavalla"/>
    <x v="75"/>
    <s v="27.900824"/>
    <s v="-96.916439"/>
    <s v="27.900824"/>
    <s v="-96.916439"/>
    <s v="27.900824, -96.916439"/>
    <x v="2"/>
    <x v="4"/>
    <s v="new google.maps.LatLng(27.900824, -96.916439),"/>
  </r>
  <r>
    <s v="Scomberomorus cavalla"/>
    <x v="76"/>
    <s v="27.900824"/>
    <s v="-96.916439"/>
    <s v="27.900824"/>
    <s v="-96.916439"/>
    <s v="27.900824, -96.916439"/>
    <x v="2"/>
    <x v="4"/>
    <s v="new google.maps.LatLng(27.900824, -96.916439),"/>
  </r>
  <r>
    <s v="Scomberomorus cavalla"/>
    <x v="77"/>
    <s v="27.900824"/>
    <s v="-96.916439"/>
    <s v="27.900824"/>
    <s v="-96.916439"/>
    <s v="27.900824, -96.916439"/>
    <x v="2"/>
    <x v="4"/>
    <s v="new google.maps.LatLng(27.900824, -96.916439),"/>
  </r>
  <r>
    <s v="Scomberomorus cavalla"/>
    <x v="78"/>
    <s v="27.900824"/>
    <s v="-96.916439"/>
    <s v="27.900824"/>
    <s v="-96.916439"/>
    <s v="27.900824, -96.916439"/>
    <x v="2"/>
    <x v="4"/>
    <s v="new google.maps.LatLng(27.900824, -96.916439),"/>
  </r>
  <r>
    <s v="Scomberomorus cavalla"/>
    <x v="12"/>
    <s v="27.900824"/>
    <s v="-96.916439"/>
    <s v="27.900824"/>
    <s v="-96.916439"/>
    <s v="27.900824, -96.916439"/>
    <x v="2"/>
    <x v="4"/>
    <s v="new google.maps.LatLng(27.900824, -96.916439),"/>
  </r>
  <r>
    <s v="Scomberomorus cavalla"/>
    <x v="15"/>
    <s v="27.910588"/>
    <s v="-96.904628"/>
    <s v="27.910588"/>
    <s v="-96.904628"/>
    <s v="27.910588, -96.904628"/>
    <x v="2"/>
    <x v="4"/>
    <s v="new google.maps.LatLng(27.910588, -96.904628),"/>
  </r>
  <r>
    <s v="Scomberomorus cavalla"/>
    <x v="54"/>
    <s v="27.910588"/>
    <s v="-96.904628"/>
    <s v="27.910588"/>
    <s v="-96.904628"/>
    <s v="27.910588, -96.904628"/>
    <x v="2"/>
    <x v="4"/>
    <s v="new google.maps.LatLng(27.910588, -96.904628),"/>
  </r>
  <r>
    <s v="Scomberomorus cavalla"/>
    <x v="27"/>
    <s v="27.910588"/>
    <s v="-96.904628"/>
    <s v="27.910588"/>
    <s v="-96.904628"/>
    <s v="27.910588, -96.904628"/>
    <x v="2"/>
    <x v="4"/>
    <s v="new google.maps.LatLng(27.910588, -96.904628),"/>
  </r>
  <r>
    <s v="Scomberomorus cavalla"/>
    <x v="55"/>
    <s v="27.910588"/>
    <s v="-96.904628"/>
    <s v="27.910588"/>
    <s v="-96.904628"/>
    <s v="27.910588, -96.904628"/>
    <x v="2"/>
    <x v="4"/>
    <s v="new google.maps.LatLng(27.910588, -96.904628),"/>
  </r>
  <r>
    <s v="Scomberomorus cavalla"/>
    <x v="56"/>
    <s v="27.910588"/>
    <s v="-96.904628"/>
    <s v="27.910588"/>
    <s v="-96.904628"/>
    <s v="27.910588, -96.904628"/>
    <x v="2"/>
    <x v="4"/>
    <s v="new google.maps.LatLng(27.910588, -96.904628),"/>
  </r>
  <r>
    <s v="Scomberomorus cavalla"/>
    <x v="30"/>
    <s v="27.910588"/>
    <s v="-96.904628"/>
    <s v="27.910588"/>
    <s v="-96.904628"/>
    <s v="27.910588, -96.904628"/>
    <x v="2"/>
    <x v="4"/>
    <s v="new google.maps.LatLng(27.910588, -96.904628),"/>
  </r>
  <r>
    <s v="Scomberomorus cavalla"/>
    <x v="57"/>
    <s v="27.910588"/>
    <s v="-96.904628"/>
    <s v="27.910588"/>
    <s v="-96.904628"/>
    <s v="27.910588, -96.904628"/>
    <x v="2"/>
    <x v="4"/>
    <s v="new google.maps.LatLng(27.910588, -96.904628),"/>
  </r>
  <r>
    <s v="Scomberomorus cavalla"/>
    <x v="58"/>
    <s v="27.910588"/>
    <s v="-96.904628"/>
    <s v="27.910588"/>
    <s v="-96.904628"/>
    <s v="27.910588, -96.904628"/>
    <x v="2"/>
    <x v="4"/>
    <s v="new google.maps.LatLng(27.910588, -96.904628),"/>
  </r>
  <r>
    <s v="Scomberomorus cavalla"/>
    <x v="59"/>
    <s v="27.910588"/>
    <s v="-96.904628"/>
    <s v="27.910588"/>
    <s v="-96.904628"/>
    <s v="27.910588, -96.904628"/>
    <x v="2"/>
    <x v="4"/>
    <s v="new google.maps.LatLng(27.910588, -96.904628),"/>
  </r>
  <r>
    <s v="Scomberomorus cavalla"/>
    <x v="60"/>
    <s v="27.910588"/>
    <s v="-96.904628"/>
    <s v="27.910588"/>
    <s v="-96.904628"/>
    <s v="27.910588, -96.904628"/>
    <x v="2"/>
    <x v="4"/>
    <s v="new google.maps.LatLng(27.910588, -96.904628),"/>
  </r>
  <r>
    <s v="Scomberomorus cavalla"/>
    <x v="61"/>
    <s v="27.910588"/>
    <s v="-96.904628"/>
    <s v="27.910588"/>
    <s v="-96.904628"/>
    <s v="27.910588, -96.904628"/>
    <x v="2"/>
    <x v="4"/>
    <s v="new google.maps.LatLng(27.910588, -96.904628),"/>
  </r>
  <r>
    <s v="Scomberomorus cavalla"/>
    <x v="10"/>
    <s v="27.910588"/>
    <s v="-96.904628"/>
    <s v="27.910588"/>
    <s v="-96.904628"/>
    <s v="27.910588, -96.904628"/>
    <x v="2"/>
    <x v="4"/>
    <s v="new google.maps.LatLng(27.910588, -96.904628),"/>
  </r>
  <r>
    <s v="Scomberomorus cavalla"/>
    <x v="45"/>
    <s v="27.910588"/>
    <s v="-96.904628"/>
    <s v="27.910588"/>
    <s v="-96.904628"/>
    <s v="27.910588, -96.904628"/>
    <x v="2"/>
    <x v="4"/>
    <s v="new google.maps.LatLng(27.910588, -96.904628),"/>
  </r>
  <r>
    <s v="Scomberomorus cavalla"/>
    <x v="62"/>
    <s v="27.910588"/>
    <s v="-96.904628"/>
    <s v="27.910588"/>
    <s v="-96.904628"/>
    <s v="27.910588, -96.904628"/>
    <x v="2"/>
    <x v="4"/>
    <s v="new google.maps.LatLng(27.910588, -96.904628),"/>
  </r>
  <r>
    <s v="Scomberomorus cavalla"/>
    <x v="63"/>
    <s v="27.910588"/>
    <s v="-96.904628"/>
    <s v="27.910588"/>
    <s v="-96.904628"/>
    <s v="27.910588, -96.904628"/>
    <x v="2"/>
    <x v="4"/>
    <s v="new google.maps.LatLng(27.910588, -96.904628),"/>
  </r>
  <r>
    <s v="Scomberomorus cavalla"/>
    <x v="12"/>
    <s v="27.910588"/>
    <s v="-96.904628"/>
    <s v="27.910588"/>
    <s v="-96.904628"/>
    <s v="27.910588, -96.904628"/>
    <x v="2"/>
    <x v="4"/>
    <s v="new google.maps.LatLng(27.910588, -96.904628),"/>
  </r>
  <r>
    <s v="Scomberomorus cavalla"/>
    <x v="12"/>
    <s v="27.910588"/>
    <s v="-96.904628"/>
    <s v="27.910588"/>
    <s v="-96.904628"/>
    <s v="27.910588, -96.904628"/>
    <x v="2"/>
    <x v="4"/>
    <s v="new google.maps.LatLng(27.910588, -96.904628),"/>
  </r>
  <r>
    <s v="Scomberomorus cavalla"/>
    <x v="15"/>
    <s v="28.031431"/>
    <s v="-96.992624"/>
    <s v="28.031431"/>
    <s v="-96.992624"/>
    <s v="28.031431, -96.992624"/>
    <x v="2"/>
    <x v="4"/>
    <s v="new google.maps.LatLng(28.031431, -96.992624),"/>
  </r>
  <r>
    <s v="Scomberomorus cavalla"/>
    <x v="54"/>
    <s v="28.031431"/>
    <s v="-96.992624"/>
    <s v="28.031431"/>
    <s v="-96.992624"/>
    <s v="28.031431, -96.992624"/>
    <x v="2"/>
    <x v="4"/>
    <s v="new google.maps.LatLng(28.031431, -96.992624),"/>
  </r>
  <r>
    <s v="Scomberomorus cavalla"/>
    <x v="27"/>
    <s v="28.031431"/>
    <s v="-96.992624"/>
    <s v="28.031431"/>
    <s v="-96.992624"/>
    <s v="28.031431, -96.992624"/>
    <x v="2"/>
    <x v="4"/>
    <s v="new google.maps.LatLng(28.031431, -96.992624),"/>
  </r>
  <r>
    <s v="Scomberomorus cavalla"/>
    <x v="55"/>
    <s v="28.031431"/>
    <s v="-96.992624"/>
    <s v="28.031431"/>
    <s v="-96.992624"/>
    <s v="28.031431, -96.992624"/>
    <x v="2"/>
    <x v="4"/>
    <s v="new google.maps.LatLng(28.031431, -96.992624),"/>
  </r>
  <r>
    <s v="Scomberomorus cavalla"/>
    <x v="56"/>
    <s v="28.031431"/>
    <s v="-96.992624"/>
    <s v="28.031431"/>
    <s v="-96.992624"/>
    <s v="28.031431, -96.992624"/>
    <x v="2"/>
    <x v="4"/>
    <s v="new google.maps.LatLng(28.031431, -96.992624),"/>
  </r>
  <r>
    <s v="Scomberomorus cavalla"/>
    <x v="30"/>
    <s v="28.031431"/>
    <s v="-96.992624"/>
    <s v="28.031431"/>
    <s v="-96.992624"/>
    <s v="28.031431, -96.992624"/>
    <x v="2"/>
    <x v="4"/>
    <s v="new google.maps.LatLng(28.031431, -96.992624),"/>
  </r>
  <r>
    <s v="Scomberomorus cavalla"/>
    <x v="57"/>
    <s v="28.031431"/>
    <s v="-96.992624"/>
    <s v="28.031431"/>
    <s v="-96.992624"/>
    <s v="28.031431, -96.992624"/>
    <x v="2"/>
    <x v="4"/>
    <s v="new google.maps.LatLng(28.031431, -96.992624),"/>
  </r>
  <r>
    <s v="Scomberomorus cavalla"/>
    <x v="58"/>
    <s v="28.031431"/>
    <s v="-96.992624"/>
    <s v="28.031431"/>
    <s v="-96.992624"/>
    <s v="28.031431, -96.992624"/>
    <x v="2"/>
    <x v="4"/>
    <s v="new google.maps.LatLng(28.031431, -96.992624),"/>
  </r>
  <r>
    <s v="Scomberomorus cavalla"/>
    <x v="59"/>
    <s v="28.031431"/>
    <s v="-96.992624"/>
    <s v="28.031431"/>
    <s v="-96.992624"/>
    <s v="28.031431, -96.992624"/>
    <x v="2"/>
    <x v="4"/>
    <s v="new google.maps.LatLng(28.031431, -96.992624),"/>
  </r>
  <r>
    <s v="Scomberomorus cavalla"/>
    <x v="60"/>
    <s v="28.031431"/>
    <s v="-96.992624"/>
    <s v="28.031431"/>
    <s v="-96.992624"/>
    <s v="28.031431, -96.992624"/>
    <x v="2"/>
    <x v="4"/>
    <s v="new google.maps.LatLng(28.031431, -96.992624),"/>
  </r>
  <r>
    <s v="Scomberomorus cavalla"/>
    <x v="61"/>
    <s v="28.031431"/>
    <s v="-96.992624"/>
    <s v="28.031431"/>
    <s v="-96.992624"/>
    <s v="28.031431, -96.992624"/>
    <x v="2"/>
    <x v="4"/>
    <s v="new google.maps.LatLng(28.031431, -96.992624),"/>
  </r>
  <r>
    <s v="Scomberomorus cavalla"/>
    <x v="10"/>
    <s v="28.031431"/>
    <s v="-96.992624"/>
    <s v="28.031431"/>
    <s v="-96.992624"/>
    <s v="28.031431, -96.992624"/>
    <x v="2"/>
    <x v="4"/>
    <s v="new google.maps.LatLng(28.031431, -96.992624),"/>
  </r>
  <r>
    <s v="Scomberomorus cavalla"/>
    <x v="45"/>
    <s v="28.031431"/>
    <s v="-96.992624"/>
    <s v="28.031431"/>
    <s v="-96.992624"/>
    <s v="28.031431, -96.992624"/>
    <x v="2"/>
    <x v="4"/>
    <s v="new google.maps.LatLng(28.031431, -96.992624),"/>
  </r>
  <r>
    <s v="Scomberomorus cavalla"/>
    <x v="62"/>
    <s v="28.031431"/>
    <s v="-96.992624"/>
    <s v="28.031431"/>
    <s v="-96.992624"/>
    <s v="28.031431, -96.992624"/>
    <x v="2"/>
    <x v="4"/>
    <s v="new google.maps.LatLng(28.031431, -96.992624),"/>
  </r>
  <r>
    <s v="Scomberomorus cavalla"/>
    <x v="63"/>
    <s v="28.031431"/>
    <s v="-96.992624"/>
    <s v="28.031431"/>
    <s v="-96.992624"/>
    <s v="28.031431, -96.992624"/>
    <x v="2"/>
    <x v="4"/>
    <s v="new google.maps.LatLng(28.031431, -96.992624),"/>
  </r>
  <r>
    <s v="Scomberomorus cavalla"/>
    <x v="12"/>
    <s v="28.031431"/>
    <s v="-96.992624"/>
    <s v="28.031431"/>
    <s v="-96.992624"/>
    <s v="28.031431, -96.992624"/>
    <x v="2"/>
    <x v="4"/>
    <s v="new google.maps.LatLng(28.031431, -96.992624),"/>
  </r>
  <r>
    <s v="Scomberomorus cavalla"/>
    <x v="12"/>
    <s v="28.031431"/>
    <s v="-96.992624"/>
    <s v="28.031431"/>
    <s v="-96.992624"/>
    <s v="28.031431, -96.992624"/>
    <x v="2"/>
    <x v="4"/>
    <s v="new google.maps.LatLng(28.031431, -96.992624),"/>
  </r>
  <r>
    <s v="Scomberomorus cavalla"/>
    <x v="5"/>
    <s v="28.035661"/>
    <s v="-97.00063"/>
    <s v="28.035661"/>
    <s v="-97.00063"/>
    <s v="28.035661, -97.00063"/>
    <x v="2"/>
    <x v="4"/>
    <s v="new google.maps.LatLng(28.035661, -97.00063),"/>
  </r>
  <r>
    <s v="Scomberomorus cavalla"/>
    <x v="79"/>
    <s v="28.035661"/>
    <s v="-97.00063"/>
    <s v="28.035661"/>
    <s v="-97.00063"/>
    <s v="28.035661, -97.00063"/>
    <x v="2"/>
    <x v="4"/>
    <s v="new google.maps.LatLng(28.035661, -97.00063),"/>
  </r>
  <r>
    <s v="Scomberomorus cavalla"/>
    <x v="45"/>
    <s v="28.035661"/>
    <s v="-97.00063"/>
    <s v="28.035661"/>
    <s v="-97.00063"/>
    <s v="28.035661, -97.00063"/>
    <x v="2"/>
    <x v="4"/>
    <s v="new google.maps.LatLng(28.035661, -97.00063),"/>
  </r>
  <r>
    <s v="Scomberomorus cavalla"/>
    <x v="62"/>
    <s v="28.035661"/>
    <s v="-97.00063"/>
    <s v="28.035661"/>
    <s v="-97.00063"/>
    <s v="28.035661, -97.00063"/>
    <x v="2"/>
    <x v="4"/>
    <s v="new google.maps.LatLng(28.035661, -97.00063),"/>
  </r>
  <r>
    <s v="Scomberomorus cavalla"/>
    <x v="75"/>
    <s v="28.035661"/>
    <s v="-97.00063"/>
    <s v="28.035661"/>
    <s v="-97.00063"/>
    <s v="28.035661, -97.00063"/>
    <x v="2"/>
    <x v="4"/>
    <s v="new google.maps.LatLng(28.035661, -97.00063),"/>
  </r>
  <r>
    <s v="Scomberomorus cavalla"/>
    <x v="12"/>
    <s v="28.035661"/>
    <s v="-97.00063"/>
    <s v="28.035661"/>
    <s v="-97.00063"/>
    <s v="28.035661, -97.00063"/>
    <x v="2"/>
    <x v="4"/>
    <s v="new google.maps.LatLng(28.035661, -97.00063),"/>
  </r>
  <r>
    <s v="Scomberomorus cavalla"/>
    <x v="64"/>
    <s v="28.062834"/>
    <s v="-97.284432"/>
    <s v="28.062834"/>
    <s v="-97.284432"/>
    <s v="28.062834, -97.284432"/>
    <x v="2"/>
    <x v="4"/>
    <s v="new google.maps.LatLng(28.062834, -97.284432),"/>
  </r>
  <r>
    <s v="Scomberomorus cavalla"/>
    <x v="23"/>
    <s v="28.062834"/>
    <s v="-97.284432"/>
    <s v="28.062834"/>
    <s v="-97.284432"/>
    <s v="28.062834, -97.284432"/>
    <x v="2"/>
    <x v="4"/>
    <s v="new google.maps.LatLng(28.062834, -97.284432),"/>
  </r>
  <r>
    <s v="Scomberomorus cavalla"/>
    <x v="65"/>
    <s v="28.062834"/>
    <s v="-97.284432"/>
    <s v="28.062834"/>
    <s v="-97.284432"/>
    <s v="28.062834, -97.284432"/>
    <x v="2"/>
    <x v="4"/>
    <s v="new google.maps.LatLng(28.062834, -97.284432),"/>
  </r>
  <r>
    <s v="Scomberomorus cavalla"/>
    <x v="66"/>
    <s v="28.062834"/>
    <s v="-97.284432"/>
    <s v="28.062834"/>
    <s v="-97.284432"/>
    <s v="28.062834, -97.284432"/>
    <x v="2"/>
    <x v="4"/>
    <s v="new google.maps.LatLng(28.062834, -97.284432),"/>
  </r>
  <r>
    <s v="Scomberomorus cavalla"/>
    <x v="67"/>
    <s v="28.062834"/>
    <s v="-97.284432"/>
    <s v="28.062834"/>
    <s v="-97.284432"/>
    <s v="28.062834, -97.284432"/>
    <x v="2"/>
    <x v="4"/>
    <s v="new google.maps.LatLng(28.062834, -97.284432),"/>
  </r>
  <r>
    <s v="Scomberomorus cavalla"/>
    <x v="68"/>
    <s v="28.062834"/>
    <s v="-97.284432"/>
    <s v="28.062834"/>
    <s v="-97.284432"/>
    <s v="28.062834, -97.284432"/>
    <x v="2"/>
    <x v="4"/>
    <s v="new google.maps.LatLng(28.062834, -97.284432),"/>
  </r>
  <r>
    <s v="Scomberomorus cavalla"/>
    <x v="27"/>
    <s v="28.062834"/>
    <s v="-97.284432"/>
    <s v="28.062834"/>
    <s v="-97.284432"/>
    <s v="28.062834, -97.284432"/>
    <x v="2"/>
    <x v="4"/>
    <s v="new google.maps.LatLng(28.062834, -97.284432),"/>
  </r>
  <r>
    <s v="Scomberomorus cavalla"/>
    <x v="30"/>
    <s v="28.062834"/>
    <s v="-97.284432"/>
    <s v="28.062834"/>
    <s v="-97.284432"/>
    <s v="28.062834, -97.284432"/>
    <x v="2"/>
    <x v="4"/>
    <s v="new google.maps.LatLng(28.062834, -97.284432),"/>
  </r>
  <r>
    <s v="Scomberomorus cavalla"/>
    <x v="57"/>
    <s v="28.062834"/>
    <s v="-97.284432"/>
    <s v="28.062834"/>
    <s v="-97.284432"/>
    <s v="28.062834, -97.284432"/>
    <x v="2"/>
    <x v="4"/>
    <s v="new google.maps.LatLng(28.062834, -97.284432),"/>
  </r>
  <r>
    <s v="Scomberomorus cavalla"/>
    <x v="69"/>
    <s v="28.062834"/>
    <s v="-97.284432"/>
    <s v="28.062834"/>
    <s v="-97.284432"/>
    <s v="28.062834, -97.284432"/>
    <x v="2"/>
    <x v="4"/>
    <s v="new google.maps.LatLng(28.062834, -97.284432),"/>
  </r>
  <r>
    <s v="Scomberomorus cavalla"/>
    <x v="59"/>
    <s v="28.062834"/>
    <s v="-97.284432"/>
    <s v="28.062834"/>
    <s v="-97.284432"/>
    <s v="28.062834, -97.284432"/>
    <x v="2"/>
    <x v="4"/>
    <s v="new google.maps.LatLng(28.062834, -97.284432),"/>
  </r>
  <r>
    <s v="Scomberomorus cavalla"/>
    <x v="70"/>
    <s v="28.062834"/>
    <s v="-97.284432"/>
    <s v="28.062834"/>
    <s v="-97.284432"/>
    <s v="28.062834, -97.284432"/>
    <x v="2"/>
    <x v="4"/>
    <s v="new google.maps.LatLng(28.062834, -97.284432),"/>
  </r>
  <r>
    <s v="Scomberomorus cavalla"/>
    <x v="71"/>
    <s v="28.062834"/>
    <s v="-97.284432"/>
    <s v="28.062834"/>
    <s v="-97.284432"/>
    <s v="28.062834, -97.284432"/>
    <x v="2"/>
    <x v="4"/>
    <s v="new google.maps.LatLng(28.062834, -97.284432),"/>
  </r>
  <r>
    <s v="Scomberomorus cavalla"/>
    <x v="72"/>
    <s v="28.062834"/>
    <s v="-97.284432"/>
    <s v="28.062834"/>
    <s v="-97.284432"/>
    <s v="28.062834, -97.284432"/>
    <x v="2"/>
    <x v="4"/>
    <s v="new google.maps.LatLng(28.062834, -97.284432),"/>
  </r>
  <r>
    <s v="Scomberomorus cavalla"/>
    <x v="73"/>
    <s v="28.062834"/>
    <s v="-97.284432"/>
    <s v="28.062834"/>
    <s v="-97.284432"/>
    <s v="28.062834, -97.284432"/>
    <x v="2"/>
    <x v="4"/>
    <s v="new google.maps.LatLng(28.062834, -97.284432),"/>
  </r>
  <r>
    <s v="Scomberomorus cavalla"/>
    <x v="45"/>
    <s v="28.062834"/>
    <s v="-97.284432"/>
    <s v="28.062834"/>
    <s v="-97.284432"/>
    <s v="28.062834, -97.284432"/>
    <x v="2"/>
    <x v="4"/>
    <s v="new google.maps.LatLng(28.062834, -97.284432),"/>
  </r>
  <r>
    <s v="Scomberomorus cavalla"/>
    <x v="74"/>
    <s v="28.062834"/>
    <s v="-97.284432"/>
    <s v="28.062834"/>
    <s v="-97.284432"/>
    <s v="28.062834, -97.284432"/>
    <x v="2"/>
    <x v="4"/>
    <s v="new google.maps.LatLng(28.062834, -97.284432),"/>
  </r>
  <r>
    <s v="Scomberomorus cavalla"/>
    <x v="62"/>
    <s v="28.062834"/>
    <s v="-97.284432"/>
    <s v="28.062834"/>
    <s v="-97.284432"/>
    <s v="28.062834, -97.284432"/>
    <x v="2"/>
    <x v="4"/>
    <s v="new google.maps.LatLng(28.062834, -97.284432),"/>
  </r>
  <r>
    <s v="Scomberomorus cavalla"/>
    <x v="75"/>
    <s v="28.062834"/>
    <s v="-97.284432"/>
    <s v="28.062834"/>
    <s v="-97.284432"/>
    <s v="28.062834, -97.284432"/>
    <x v="2"/>
    <x v="4"/>
    <s v="new google.maps.LatLng(28.062834, -97.284432),"/>
  </r>
  <r>
    <s v="Scomberomorus cavalla"/>
    <x v="76"/>
    <s v="28.062834"/>
    <s v="-97.284432"/>
    <s v="28.062834"/>
    <s v="-97.284432"/>
    <s v="28.062834, -97.284432"/>
    <x v="2"/>
    <x v="4"/>
    <s v="new google.maps.LatLng(28.062834, -97.284432),"/>
  </r>
  <r>
    <s v="Scomberomorus cavalla"/>
    <x v="77"/>
    <s v="28.062834"/>
    <s v="-97.284432"/>
    <s v="28.062834"/>
    <s v="-97.284432"/>
    <s v="28.062834, -97.284432"/>
    <x v="2"/>
    <x v="4"/>
    <s v="new google.maps.LatLng(28.062834, -97.284432),"/>
  </r>
  <r>
    <s v="Scomberomorus cavalla"/>
    <x v="78"/>
    <s v="28.062834"/>
    <s v="-97.284432"/>
    <s v="28.062834"/>
    <s v="-97.284432"/>
    <s v="28.062834, -97.284432"/>
    <x v="2"/>
    <x v="4"/>
    <s v="new google.maps.LatLng(28.062834, -97.284432),"/>
  </r>
  <r>
    <s v="Scomberomorus cavalla"/>
    <x v="12"/>
    <s v="28.062834"/>
    <s v="-97.284432"/>
    <s v="28.062834"/>
    <s v="-97.284432"/>
    <s v="28.062834, -97.284432"/>
    <x v="2"/>
    <x v="4"/>
    <s v="new google.maps.LatLng(28.062834, -97.284432),"/>
  </r>
  <r>
    <s v="Scomberomorus cavalla"/>
    <x v="5"/>
    <s v="28.085163"/>
    <s v="-96.881588"/>
    <s v="28.085163"/>
    <s v="-96.881588"/>
    <s v="28.085163, -96.881588"/>
    <x v="2"/>
    <x v="4"/>
    <s v="new google.maps.LatLng(28.085163, -96.881588),"/>
  </r>
  <r>
    <s v="Scomberomorus cavalla"/>
    <x v="79"/>
    <s v="28.085163"/>
    <s v="-96.881588"/>
    <s v="28.085163"/>
    <s v="-96.881588"/>
    <s v="28.085163, -96.881588"/>
    <x v="2"/>
    <x v="4"/>
    <s v="new google.maps.LatLng(28.085163, -96.881588),"/>
  </r>
  <r>
    <s v="Scomberomorus cavalla"/>
    <x v="45"/>
    <s v="28.085163"/>
    <s v="-96.881588"/>
    <s v="28.085163"/>
    <s v="-96.881588"/>
    <s v="28.085163, -96.881588"/>
    <x v="2"/>
    <x v="4"/>
    <s v="new google.maps.LatLng(28.085163, -96.881588),"/>
  </r>
  <r>
    <s v="Scomberomorus cavalla"/>
    <x v="62"/>
    <s v="28.085163"/>
    <s v="-96.881588"/>
    <s v="28.085163"/>
    <s v="-96.881588"/>
    <s v="28.085163, -96.881588"/>
    <x v="2"/>
    <x v="4"/>
    <s v="new google.maps.LatLng(28.085163, -96.881588),"/>
  </r>
  <r>
    <s v="Scomberomorus cavalla"/>
    <x v="75"/>
    <s v="28.085163"/>
    <s v="-96.881588"/>
    <s v="28.085163"/>
    <s v="-96.881588"/>
    <s v="28.085163, -96.881588"/>
    <x v="2"/>
    <x v="4"/>
    <s v="new google.maps.LatLng(28.085163, -96.881588),"/>
  </r>
  <r>
    <s v="Scomberomorus cavalla"/>
    <x v="12"/>
    <s v="28.085163"/>
    <s v="-96.881588"/>
    <s v="28.085163"/>
    <s v="-96.881588"/>
    <s v="28.085163, -96.881588"/>
    <x v="2"/>
    <x v="4"/>
    <s v="new google.maps.LatLng(28.085163, -96.881588),"/>
  </r>
  <r>
    <s v="Scomberomorus cavalla"/>
    <x v="15"/>
    <s v="28.113471"/>
    <s v="-97.110428"/>
    <s v="28.113471"/>
    <s v="-97.110428"/>
    <s v="28.113471, -97.110428"/>
    <x v="2"/>
    <x v="4"/>
    <s v="new google.maps.LatLng(28.113471, -97.110428),"/>
  </r>
  <r>
    <s v="Scomberomorus cavalla"/>
    <x v="54"/>
    <s v="28.113471"/>
    <s v="-97.110428"/>
    <s v="28.113471"/>
    <s v="-97.110428"/>
    <s v="28.113471, -97.110428"/>
    <x v="2"/>
    <x v="4"/>
    <s v="new google.maps.LatLng(28.113471, -97.110428),"/>
  </r>
  <r>
    <s v="Scomberomorus cavalla"/>
    <x v="27"/>
    <s v="28.113471"/>
    <s v="-97.110428"/>
    <s v="28.113471"/>
    <s v="-97.110428"/>
    <s v="28.113471, -97.110428"/>
    <x v="2"/>
    <x v="4"/>
    <s v="new google.maps.LatLng(28.113471, -97.110428),"/>
  </r>
  <r>
    <s v="Scomberomorus cavalla"/>
    <x v="55"/>
    <s v="28.113471"/>
    <s v="-97.110428"/>
    <s v="28.113471"/>
    <s v="-97.110428"/>
    <s v="28.113471, -97.110428"/>
    <x v="2"/>
    <x v="4"/>
    <s v="new google.maps.LatLng(28.113471, -97.110428),"/>
  </r>
  <r>
    <s v="Scomberomorus cavalla"/>
    <x v="56"/>
    <s v="28.113471"/>
    <s v="-97.110428"/>
    <s v="28.113471"/>
    <s v="-97.110428"/>
    <s v="28.113471, -97.110428"/>
    <x v="2"/>
    <x v="4"/>
    <s v="new google.maps.LatLng(28.113471, -97.110428),"/>
  </r>
  <r>
    <s v="Scomberomorus cavalla"/>
    <x v="30"/>
    <s v="28.113471"/>
    <s v="-97.110428"/>
    <s v="28.113471"/>
    <s v="-97.110428"/>
    <s v="28.113471, -97.110428"/>
    <x v="2"/>
    <x v="4"/>
    <s v="new google.maps.LatLng(28.113471, -97.110428),"/>
  </r>
  <r>
    <s v="Scomberomorus cavalla"/>
    <x v="57"/>
    <s v="28.113471"/>
    <s v="-97.110428"/>
    <s v="28.113471"/>
    <s v="-97.110428"/>
    <s v="28.113471, -97.110428"/>
    <x v="2"/>
    <x v="4"/>
    <s v="new google.maps.LatLng(28.113471, -97.110428),"/>
  </r>
  <r>
    <s v="Scomberomorus cavalla"/>
    <x v="58"/>
    <s v="28.113471"/>
    <s v="-97.110428"/>
    <s v="28.113471"/>
    <s v="-97.110428"/>
    <s v="28.113471, -97.110428"/>
    <x v="2"/>
    <x v="4"/>
    <s v="new google.maps.LatLng(28.113471, -97.110428),"/>
  </r>
  <r>
    <s v="Scomberomorus cavalla"/>
    <x v="59"/>
    <s v="28.113471"/>
    <s v="-97.110428"/>
    <s v="28.113471"/>
    <s v="-97.110428"/>
    <s v="28.113471, -97.110428"/>
    <x v="2"/>
    <x v="4"/>
    <s v="new google.maps.LatLng(28.113471, -97.110428),"/>
  </r>
  <r>
    <s v="Scomberomorus cavalla"/>
    <x v="60"/>
    <s v="28.113471"/>
    <s v="-97.110428"/>
    <s v="28.113471"/>
    <s v="-97.110428"/>
    <s v="28.113471, -97.110428"/>
    <x v="2"/>
    <x v="4"/>
    <s v="new google.maps.LatLng(28.113471, -97.110428),"/>
  </r>
  <r>
    <s v="Scomberomorus cavalla"/>
    <x v="61"/>
    <s v="28.113471"/>
    <s v="-97.110428"/>
    <s v="28.113471"/>
    <s v="-97.110428"/>
    <s v="28.113471, -97.110428"/>
    <x v="2"/>
    <x v="4"/>
    <s v="new google.maps.LatLng(28.113471, -97.110428),"/>
  </r>
  <r>
    <s v="Scomberomorus cavalla"/>
    <x v="10"/>
    <s v="28.113471"/>
    <s v="-97.110428"/>
    <s v="28.113471"/>
    <s v="-97.110428"/>
    <s v="28.113471, -97.110428"/>
    <x v="2"/>
    <x v="4"/>
    <s v="new google.maps.LatLng(28.113471, -97.110428),"/>
  </r>
  <r>
    <s v="Scomberomorus cavalla"/>
    <x v="45"/>
    <s v="28.113471"/>
    <s v="-97.110428"/>
    <s v="28.113471"/>
    <s v="-97.110428"/>
    <s v="28.113471, -97.110428"/>
    <x v="2"/>
    <x v="4"/>
    <s v="new google.maps.LatLng(28.113471, -97.110428),"/>
  </r>
  <r>
    <s v="Scomberomorus cavalla"/>
    <x v="62"/>
    <s v="28.113471"/>
    <s v="-97.110428"/>
    <s v="28.113471"/>
    <s v="-97.110428"/>
    <s v="28.113471, -97.110428"/>
    <x v="2"/>
    <x v="4"/>
    <s v="new google.maps.LatLng(28.113471, -97.110428),"/>
  </r>
  <r>
    <s v="Scomberomorus cavalla"/>
    <x v="63"/>
    <s v="28.113471"/>
    <s v="-97.110428"/>
    <s v="28.113471"/>
    <s v="-97.110428"/>
    <s v="28.113471, -97.110428"/>
    <x v="2"/>
    <x v="4"/>
    <s v="new google.maps.LatLng(28.113471, -97.110428),"/>
  </r>
  <r>
    <s v="Scomberomorus cavalla"/>
    <x v="12"/>
    <s v="28.113471"/>
    <s v="-97.110428"/>
    <s v="28.113471"/>
    <s v="-97.110428"/>
    <s v="28.113471, -97.110428"/>
    <x v="2"/>
    <x v="4"/>
    <s v="new google.maps.LatLng(28.113471, -97.110428),"/>
  </r>
  <r>
    <s v="Scomberomorus cavalla"/>
    <x v="12"/>
    <s v="28.113471"/>
    <s v="-97.110428"/>
    <s v="28.113471"/>
    <s v="-97.110428"/>
    <s v="28.113471, -97.110428"/>
    <x v="2"/>
    <x v="4"/>
    <s v="new google.maps.LatLng(28.113471, -97.110428),"/>
  </r>
  <r>
    <s v="Scomberomorus cavalla"/>
    <x v="5"/>
    <s v="28.119821"/>
    <s v="-97.099736"/>
    <s v="28.119821"/>
    <s v="-97.099736"/>
    <s v="28.119821, -97.099736"/>
    <x v="2"/>
    <x v="4"/>
    <s v="new google.maps.LatLng(28.119821, -97.099736),"/>
  </r>
  <r>
    <s v="Scomberomorus cavalla"/>
    <x v="79"/>
    <s v="28.119821"/>
    <s v="-97.099736"/>
    <s v="28.119821"/>
    <s v="-97.099736"/>
    <s v="28.119821, -97.099736"/>
    <x v="2"/>
    <x v="4"/>
    <s v="new google.maps.LatLng(28.119821, -97.099736),"/>
  </r>
  <r>
    <s v="Scomberomorus cavalla"/>
    <x v="45"/>
    <s v="28.119821"/>
    <s v="-97.099736"/>
    <s v="28.119821"/>
    <s v="-97.099736"/>
    <s v="28.119821, -97.099736"/>
    <x v="2"/>
    <x v="4"/>
    <s v="new google.maps.LatLng(28.119821, -97.099736),"/>
  </r>
  <r>
    <s v="Scomberomorus cavalla"/>
    <x v="62"/>
    <s v="28.119821"/>
    <s v="-97.099736"/>
    <s v="28.119821"/>
    <s v="-97.099736"/>
    <s v="28.119821, -97.099736"/>
    <x v="2"/>
    <x v="4"/>
    <s v="new google.maps.LatLng(28.119821, -97.099736),"/>
  </r>
  <r>
    <s v="Scomberomorus cavalla"/>
    <x v="75"/>
    <s v="28.119821"/>
    <s v="-97.099736"/>
    <s v="28.119821"/>
    <s v="-97.099736"/>
    <s v="28.119821, -97.099736"/>
    <x v="2"/>
    <x v="4"/>
    <s v="new google.maps.LatLng(28.119821, -97.099736),"/>
  </r>
  <r>
    <s v="Scomberomorus cavalla"/>
    <x v="12"/>
    <s v="28.119821"/>
    <s v="-97.099736"/>
    <s v="28.119821"/>
    <s v="-97.099736"/>
    <s v="28.119821, -97.099736"/>
    <x v="2"/>
    <x v="4"/>
    <s v="new google.maps.LatLng(28.119821, -97.099736),"/>
  </r>
  <r>
    <s v="Scomberomorus cavalla"/>
    <x v="15"/>
    <s v="28.141918"/>
    <s v="-96.84527"/>
    <s v="28.141918"/>
    <s v="-96.84527"/>
    <s v="28.141918, -96.84527"/>
    <x v="2"/>
    <x v="4"/>
    <s v="new google.maps.LatLng(28.141918, -96.84527),"/>
  </r>
  <r>
    <s v="Scomberomorus cavalla"/>
    <x v="54"/>
    <s v="28.141918"/>
    <s v="-96.84527"/>
    <s v="28.141918"/>
    <s v="-96.84527"/>
    <s v="28.141918, -96.84527"/>
    <x v="2"/>
    <x v="4"/>
    <s v="new google.maps.LatLng(28.141918, -96.84527),"/>
  </r>
  <r>
    <s v="Scomberomorus cavalla"/>
    <x v="27"/>
    <s v="28.141918"/>
    <s v="-96.84527"/>
    <s v="28.141918"/>
    <s v="-96.84527"/>
    <s v="28.141918, -96.84527"/>
    <x v="2"/>
    <x v="4"/>
    <s v="new google.maps.LatLng(28.141918, -96.84527),"/>
  </r>
  <r>
    <s v="Scomberomorus cavalla"/>
    <x v="55"/>
    <s v="28.141918"/>
    <s v="-96.84527"/>
    <s v="28.141918"/>
    <s v="-96.84527"/>
    <s v="28.141918, -96.84527"/>
    <x v="2"/>
    <x v="4"/>
    <s v="new google.maps.LatLng(28.141918, -96.84527),"/>
  </r>
  <r>
    <s v="Scomberomorus cavalla"/>
    <x v="56"/>
    <s v="28.141918"/>
    <s v="-96.84527"/>
    <s v="28.141918"/>
    <s v="-96.84527"/>
    <s v="28.141918, -96.84527"/>
    <x v="2"/>
    <x v="4"/>
    <s v="new google.maps.LatLng(28.141918, -96.84527),"/>
  </r>
  <r>
    <s v="Scomberomorus cavalla"/>
    <x v="30"/>
    <s v="28.141918"/>
    <s v="-96.84527"/>
    <s v="28.141918"/>
    <s v="-96.84527"/>
    <s v="28.141918, -96.84527"/>
    <x v="2"/>
    <x v="4"/>
    <s v="new google.maps.LatLng(28.141918, -96.84527),"/>
  </r>
  <r>
    <s v="Scomberomorus cavalla"/>
    <x v="57"/>
    <s v="28.141918"/>
    <s v="-96.84527"/>
    <s v="28.141918"/>
    <s v="-96.84527"/>
    <s v="28.141918, -96.84527"/>
    <x v="2"/>
    <x v="4"/>
    <s v="new google.maps.LatLng(28.141918, -96.84527),"/>
  </r>
  <r>
    <s v="Scomberomorus cavalla"/>
    <x v="58"/>
    <s v="28.141918"/>
    <s v="-96.84527"/>
    <s v="28.141918"/>
    <s v="-96.84527"/>
    <s v="28.141918, -96.84527"/>
    <x v="2"/>
    <x v="4"/>
    <s v="new google.maps.LatLng(28.141918, -96.84527),"/>
  </r>
  <r>
    <s v="Scomberomorus cavalla"/>
    <x v="59"/>
    <s v="28.141918"/>
    <s v="-96.84527"/>
    <s v="28.141918"/>
    <s v="-96.84527"/>
    <s v="28.141918, -96.84527"/>
    <x v="2"/>
    <x v="4"/>
    <s v="new google.maps.LatLng(28.141918, -96.84527),"/>
  </r>
  <r>
    <s v="Scomberomorus cavalla"/>
    <x v="60"/>
    <s v="28.141918"/>
    <s v="-96.84527"/>
    <s v="28.141918"/>
    <s v="-96.84527"/>
    <s v="28.141918, -96.84527"/>
    <x v="2"/>
    <x v="4"/>
    <s v="new google.maps.LatLng(28.141918, -96.84527),"/>
  </r>
  <r>
    <s v="Scomberomorus cavalla"/>
    <x v="61"/>
    <s v="28.141918"/>
    <s v="-96.84527"/>
    <s v="28.141918"/>
    <s v="-96.84527"/>
    <s v="28.141918, -96.84527"/>
    <x v="2"/>
    <x v="4"/>
    <s v="new google.maps.LatLng(28.141918, -96.84527),"/>
  </r>
  <r>
    <s v="Scomberomorus cavalla"/>
    <x v="10"/>
    <s v="28.141918"/>
    <s v="-96.84527"/>
    <s v="28.141918"/>
    <s v="-96.84527"/>
    <s v="28.141918, -96.84527"/>
    <x v="2"/>
    <x v="4"/>
    <s v="new google.maps.LatLng(28.141918, -96.84527),"/>
  </r>
  <r>
    <s v="Scomberomorus cavalla"/>
    <x v="45"/>
    <s v="28.141918"/>
    <s v="-96.84527"/>
    <s v="28.141918"/>
    <s v="-96.84527"/>
    <s v="28.141918, -96.84527"/>
    <x v="2"/>
    <x v="4"/>
    <s v="new google.maps.LatLng(28.141918, -96.84527),"/>
  </r>
  <r>
    <s v="Scomberomorus cavalla"/>
    <x v="62"/>
    <s v="28.141918"/>
    <s v="-96.84527"/>
    <s v="28.141918"/>
    <s v="-96.84527"/>
    <s v="28.141918, -96.84527"/>
    <x v="2"/>
    <x v="4"/>
    <s v="new google.maps.LatLng(28.141918, -96.84527),"/>
  </r>
  <r>
    <s v="Scomberomorus cavalla"/>
    <x v="63"/>
    <s v="28.141918"/>
    <s v="-96.84527"/>
    <s v="28.141918"/>
    <s v="-96.84527"/>
    <s v="28.141918, -96.84527"/>
    <x v="2"/>
    <x v="4"/>
    <s v="new google.maps.LatLng(28.141918, -96.84527),"/>
  </r>
  <r>
    <s v="Scomberomorus cavalla"/>
    <x v="12"/>
    <s v="28.141918"/>
    <s v="-96.84527"/>
    <s v="28.141918"/>
    <s v="-96.84527"/>
    <s v="28.141918, -96.84527"/>
    <x v="2"/>
    <x v="4"/>
    <s v="new google.maps.LatLng(28.141918, -96.84527),"/>
  </r>
  <r>
    <s v="Scomberomorus cavalla"/>
    <x v="12"/>
    <s v="28.141918"/>
    <s v="-96.84527"/>
    <s v="28.141918"/>
    <s v="-96.84527"/>
    <s v="28.141918, -96.84527"/>
    <x v="2"/>
    <x v="4"/>
    <s v="new google.maps.LatLng(28.141918, -96.84527),"/>
  </r>
  <r>
    <s v="Scomberomorus cavalla"/>
    <x v="80"/>
    <s v="28.14278"/>
    <s v="-96.844557"/>
    <s v="28.14278"/>
    <s v="-96.844557"/>
    <s v="28.14278, -96.844557"/>
    <x v="2"/>
    <x v="4"/>
    <s v="new google.maps.LatLng(28.14278, -96.844557),"/>
  </r>
  <r>
    <s v="Scomberomorus cavalla"/>
    <x v="15"/>
    <s v="28.14444"/>
    <s v="-96.966276"/>
    <s v="28.14444"/>
    <s v="-96.966276"/>
    <s v="28.14444, -96.966276"/>
    <x v="2"/>
    <x v="4"/>
    <s v="new google.maps.LatLng(28.14444, -96.966276),"/>
  </r>
  <r>
    <s v="Scomberomorus cavalla"/>
    <x v="54"/>
    <s v="28.14444"/>
    <s v="-96.966276"/>
    <s v="28.14444"/>
    <s v="-96.966276"/>
    <s v="28.14444, -96.966276"/>
    <x v="2"/>
    <x v="4"/>
    <s v="new google.maps.LatLng(28.14444, -96.966276),"/>
  </r>
  <r>
    <s v="Scomberomorus cavalla"/>
    <x v="27"/>
    <s v="28.14444"/>
    <s v="-96.966276"/>
    <s v="28.14444"/>
    <s v="-96.966276"/>
    <s v="28.14444, -96.966276"/>
    <x v="2"/>
    <x v="4"/>
    <s v="new google.maps.LatLng(28.14444, -96.966276),"/>
  </r>
  <r>
    <s v="Scomberomorus cavalla"/>
    <x v="55"/>
    <s v="28.14444"/>
    <s v="-96.966276"/>
    <s v="28.14444"/>
    <s v="-96.966276"/>
    <s v="28.14444, -96.966276"/>
    <x v="2"/>
    <x v="4"/>
    <s v="new google.maps.LatLng(28.14444, -96.966276),"/>
  </r>
  <r>
    <s v="Scomberomorus cavalla"/>
    <x v="56"/>
    <s v="28.14444"/>
    <s v="-96.966276"/>
    <s v="28.14444"/>
    <s v="-96.966276"/>
    <s v="28.14444, -96.966276"/>
    <x v="2"/>
    <x v="4"/>
    <s v="new google.maps.LatLng(28.14444, -96.966276),"/>
  </r>
  <r>
    <s v="Scomberomorus cavalla"/>
    <x v="30"/>
    <s v="28.14444"/>
    <s v="-96.966276"/>
    <s v="28.14444"/>
    <s v="-96.966276"/>
    <s v="28.14444, -96.966276"/>
    <x v="2"/>
    <x v="4"/>
    <s v="new google.maps.LatLng(28.14444, -96.966276),"/>
  </r>
  <r>
    <s v="Scomberomorus cavalla"/>
    <x v="57"/>
    <s v="28.14444"/>
    <s v="-96.966276"/>
    <s v="28.14444"/>
    <s v="-96.966276"/>
    <s v="28.14444, -96.966276"/>
    <x v="2"/>
    <x v="4"/>
    <s v="new google.maps.LatLng(28.14444, -96.966276),"/>
  </r>
  <r>
    <s v="Scomberomorus cavalla"/>
    <x v="58"/>
    <s v="28.14444"/>
    <s v="-96.966276"/>
    <s v="28.14444"/>
    <s v="-96.966276"/>
    <s v="28.14444, -96.966276"/>
    <x v="2"/>
    <x v="4"/>
    <s v="new google.maps.LatLng(28.14444, -96.966276),"/>
  </r>
  <r>
    <s v="Scomberomorus cavalla"/>
    <x v="59"/>
    <s v="28.14444"/>
    <s v="-96.966276"/>
    <s v="28.14444"/>
    <s v="-96.966276"/>
    <s v="28.14444, -96.966276"/>
    <x v="2"/>
    <x v="4"/>
    <s v="new google.maps.LatLng(28.14444, -96.966276),"/>
  </r>
  <r>
    <s v="Scomberomorus cavalla"/>
    <x v="60"/>
    <s v="28.14444"/>
    <s v="-96.966276"/>
    <s v="28.14444"/>
    <s v="-96.966276"/>
    <s v="28.14444, -96.966276"/>
    <x v="2"/>
    <x v="4"/>
    <s v="new google.maps.LatLng(28.14444, -96.966276),"/>
  </r>
  <r>
    <s v="Scomberomorus cavalla"/>
    <x v="61"/>
    <s v="28.14444"/>
    <s v="-96.966276"/>
    <s v="28.14444"/>
    <s v="-96.966276"/>
    <s v="28.14444, -96.966276"/>
    <x v="2"/>
    <x v="4"/>
    <s v="new google.maps.LatLng(28.14444, -96.966276),"/>
  </r>
  <r>
    <s v="Scomberomorus cavalla"/>
    <x v="10"/>
    <s v="28.14444"/>
    <s v="-96.966276"/>
    <s v="28.14444"/>
    <s v="-96.966276"/>
    <s v="28.14444, -96.966276"/>
    <x v="2"/>
    <x v="4"/>
    <s v="new google.maps.LatLng(28.14444, -96.966276),"/>
  </r>
  <r>
    <s v="Scomberomorus cavalla"/>
    <x v="45"/>
    <s v="28.14444"/>
    <s v="-96.966276"/>
    <s v="28.14444"/>
    <s v="-96.966276"/>
    <s v="28.14444, -96.966276"/>
    <x v="2"/>
    <x v="4"/>
    <s v="new google.maps.LatLng(28.14444, -96.966276),"/>
  </r>
  <r>
    <s v="Scomberomorus cavalla"/>
    <x v="62"/>
    <s v="28.14444"/>
    <s v="-96.966276"/>
    <s v="28.14444"/>
    <s v="-96.966276"/>
    <s v="28.14444, -96.966276"/>
    <x v="2"/>
    <x v="4"/>
    <s v="new google.maps.LatLng(28.14444, -96.966276),"/>
  </r>
  <r>
    <s v="Scomberomorus cavalla"/>
    <x v="63"/>
    <s v="28.14444"/>
    <s v="-96.966276"/>
    <s v="28.14444"/>
    <s v="-96.966276"/>
    <s v="28.14444, -96.966276"/>
    <x v="2"/>
    <x v="4"/>
    <s v="new google.maps.LatLng(28.14444, -96.966276),"/>
  </r>
  <r>
    <s v="Scomberomorus cavalla"/>
    <x v="12"/>
    <s v="28.14444"/>
    <s v="-96.966276"/>
    <s v="28.14444"/>
    <s v="-96.966276"/>
    <s v="28.14444, -96.966276"/>
    <x v="2"/>
    <x v="4"/>
    <s v="new google.maps.LatLng(28.14444, -96.966276),"/>
  </r>
  <r>
    <s v="Scomberomorus cavalla"/>
    <x v="12"/>
    <s v="28.14444"/>
    <s v="-96.966276"/>
    <s v="28.14444"/>
    <s v="-96.966276"/>
    <s v="28.14444, -96.966276"/>
    <x v="2"/>
    <x v="4"/>
    <s v="new google.maps.LatLng(28.14444, -96.966276),"/>
  </r>
  <r>
    <s v="Scomberomorus cavalla"/>
    <x v="64"/>
    <s v="28.41654"/>
    <s v="-95.413409"/>
    <s v="28.41654"/>
    <s v="-95.413409"/>
    <s v="28.41654, -95.413409"/>
    <x v="4"/>
    <x v="5"/>
    <s v="new google.maps.LatLng(28.41654, -95.413409),"/>
  </r>
  <r>
    <s v="Scomberomorus cavalla"/>
    <x v="81"/>
    <s v="28.41654"/>
    <s v="-95.413409"/>
    <s v="28.41654"/>
    <s v="-95.413409"/>
    <s v="28.41654, -95.413409"/>
    <x v="4"/>
    <x v="5"/>
    <s v="new google.maps.LatLng(28.41654, -95.413409),"/>
  </r>
  <r>
    <s v="Scomberomorus cavalla"/>
    <x v="82"/>
    <s v="28.41654"/>
    <s v="-95.413409"/>
    <s v="28.41654"/>
    <s v="-95.413409"/>
    <s v="28.41654, -95.413409"/>
    <x v="4"/>
    <x v="5"/>
    <s v="new google.maps.LatLng(28.41654, -95.413409),"/>
  </r>
  <r>
    <s v="Scomberomorus cavalla"/>
    <x v="83"/>
    <s v="28.41654"/>
    <s v="-95.413409"/>
    <s v="28.41654"/>
    <s v="-95.413409"/>
    <s v="28.41654, -95.413409"/>
    <x v="4"/>
    <x v="5"/>
    <s v="new google.maps.LatLng(28.41654, -95.413409),"/>
  </r>
  <r>
    <s v="Scomberomorus cavalla"/>
    <x v="84"/>
    <s v="28.41654"/>
    <s v="-95.413409"/>
    <s v="28.41654"/>
    <s v="-95.413409"/>
    <s v="28.41654, -95.413409"/>
    <x v="4"/>
    <x v="5"/>
    <s v="new google.maps.LatLng(28.41654, -95.413409),"/>
  </r>
  <r>
    <s v="Scomberomorus cavalla"/>
    <x v="85"/>
    <s v="28.41654"/>
    <s v="-95.413409"/>
    <s v="28.41654"/>
    <s v="-95.413409"/>
    <s v="28.41654, -95.413409"/>
    <x v="4"/>
    <x v="5"/>
    <s v="new google.maps.LatLng(28.41654, -95.413409),"/>
  </r>
  <r>
    <s v="Scomberomorus cavalla"/>
    <x v="5"/>
    <s v="28.41654"/>
    <s v="-95.413409"/>
    <s v="28.41654"/>
    <s v="-95.413409"/>
    <s v="28.41654, -95.413409"/>
    <x v="4"/>
    <x v="5"/>
    <s v="new google.maps.LatLng(28.41654, -95.413409),"/>
  </r>
  <r>
    <s v="Scomberomorus cavalla"/>
    <x v="86"/>
    <s v="28.41654"/>
    <s v="-95.413409"/>
    <s v="28.41654"/>
    <s v="-95.413409"/>
    <s v="28.41654, -95.413409"/>
    <x v="4"/>
    <x v="5"/>
    <s v="new google.maps.LatLng(28.41654, -95.413409),"/>
  </r>
  <r>
    <s v="Scomberomorus cavalla"/>
    <x v="87"/>
    <s v="28.41654"/>
    <s v="-95.413409"/>
    <s v="28.41654"/>
    <s v="-95.413409"/>
    <s v="28.41654, -95.413409"/>
    <x v="4"/>
    <x v="5"/>
    <s v="new google.maps.LatLng(28.41654, -95.413409),"/>
  </r>
  <r>
    <s v="Scomberomorus cavalla"/>
    <x v="23"/>
    <s v="28.41654"/>
    <s v="-95.413409"/>
    <s v="28.41654"/>
    <s v="-95.413409"/>
    <s v="28.41654, -95.413409"/>
    <x v="4"/>
    <x v="5"/>
    <s v="new google.maps.LatLng(28.41654, -95.413409),"/>
  </r>
  <r>
    <s v="Scomberomorus cavalla"/>
    <x v="88"/>
    <s v="28.41654"/>
    <s v="-95.413409"/>
    <s v="28.41654"/>
    <s v="-95.413409"/>
    <s v="28.41654, -95.413409"/>
    <x v="4"/>
    <x v="5"/>
    <s v="new google.maps.LatLng(28.41654, -95.413409),"/>
  </r>
  <r>
    <s v="Scomberomorus cavalla"/>
    <x v="89"/>
    <s v="28.41654"/>
    <s v="-95.413409"/>
    <s v="28.41654"/>
    <s v="-95.413409"/>
    <s v="28.41654, -95.413409"/>
    <x v="4"/>
    <x v="5"/>
    <s v="new google.maps.LatLng(28.41654, -95.413409),"/>
  </r>
  <r>
    <s v="Scomberomorus cavalla"/>
    <x v="90"/>
    <s v="28.41654"/>
    <s v="-95.413409"/>
    <s v="28.41654"/>
    <s v="-95.413409"/>
    <s v="28.41654, -95.413409"/>
    <x v="4"/>
    <x v="5"/>
    <s v="new google.maps.LatLng(28.41654, -95.413409),"/>
  </r>
  <r>
    <s v="Scomberomorus cavalla"/>
    <x v="91"/>
    <s v="28.41654"/>
    <s v="-95.413409"/>
    <s v="28.41654"/>
    <s v="-95.413409"/>
    <s v="28.41654, -95.413409"/>
    <x v="4"/>
    <x v="5"/>
    <s v="new google.maps.LatLng(28.41654, -95.413409),"/>
  </r>
  <r>
    <s v="Scomberomorus cavalla"/>
    <x v="15"/>
    <s v="28.41654"/>
    <s v="-95.413409"/>
    <s v="28.41654"/>
    <s v="-95.413409"/>
    <s v="28.41654, -95.413409"/>
    <x v="4"/>
    <x v="5"/>
    <s v="new google.maps.LatLng(28.41654, -95.413409),"/>
  </r>
  <r>
    <s v="Scomberomorus cavalla"/>
    <x v="92"/>
    <s v="28.41654"/>
    <s v="-95.413409"/>
    <s v="28.41654"/>
    <s v="-95.413409"/>
    <s v="28.41654, -95.413409"/>
    <x v="4"/>
    <x v="5"/>
    <s v="new google.maps.LatLng(28.41654, -95.413409),"/>
  </r>
  <r>
    <s v="Scomberomorus cavalla"/>
    <x v="25"/>
    <s v="28.41654"/>
    <s v="-95.413409"/>
    <s v="28.41654"/>
    <s v="-95.413409"/>
    <s v="28.41654, -95.413409"/>
    <x v="4"/>
    <x v="5"/>
    <s v="new google.maps.LatLng(28.41654, -95.413409),"/>
  </r>
  <r>
    <s v="Scomberomorus cavalla"/>
    <x v="93"/>
    <s v="28.41654"/>
    <s v="-95.413409"/>
    <s v="28.41654"/>
    <s v="-95.413409"/>
    <s v="28.41654, -95.413409"/>
    <x v="4"/>
    <x v="5"/>
    <s v="new google.maps.LatLng(28.41654, -95.413409),"/>
  </r>
  <r>
    <s v="Scomberomorus cavalla"/>
    <x v="94"/>
    <s v="28.41654"/>
    <s v="-95.413409"/>
    <s v="28.41654"/>
    <s v="-95.413409"/>
    <s v="28.41654, -95.413409"/>
    <x v="4"/>
    <x v="5"/>
    <s v="new google.maps.LatLng(28.41654, -95.413409),"/>
  </r>
  <r>
    <s v="Scomberomorus cavalla"/>
    <x v="95"/>
    <s v="28.41654"/>
    <s v="-95.413409"/>
    <s v="28.41654"/>
    <s v="-95.413409"/>
    <s v="28.41654, -95.413409"/>
    <x v="4"/>
    <x v="5"/>
    <s v="new google.maps.LatLng(28.41654, -95.413409),"/>
  </r>
  <r>
    <s v="Scomberomorus cavalla"/>
    <x v="96"/>
    <s v="28.41654"/>
    <s v="-95.413409"/>
    <s v="28.41654"/>
    <s v="-95.413409"/>
    <s v="28.41654, -95.413409"/>
    <x v="4"/>
    <x v="5"/>
    <s v="new google.maps.LatLng(28.41654, -95.413409),"/>
  </r>
  <r>
    <s v="Scomberomorus cavalla"/>
    <x v="97"/>
    <s v="28.41654"/>
    <s v="-95.413409"/>
    <s v="28.41654"/>
    <s v="-95.413409"/>
    <s v="28.41654, -95.413409"/>
    <x v="4"/>
    <x v="5"/>
    <s v="new google.maps.LatLng(28.41654, -95.413409),"/>
  </r>
  <r>
    <s v="Scomberomorus cavalla"/>
    <x v="27"/>
    <s v="28.41654"/>
    <s v="-95.413409"/>
    <s v="28.41654"/>
    <s v="-95.413409"/>
    <s v="28.41654, -95.413409"/>
    <x v="4"/>
    <x v="5"/>
    <s v="new google.maps.LatLng(28.41654, -95.413409),"/>
  </r>
  <r>
    <s v="Scomberomorus cavalla"/>
    <x v="27"/>
    <s v="28.41654"/>
    <s v="-95.413409"/>
    <s v="28.41654"/>
    <s v="-95.413409"/>
    <s v="28.41654, -95.413409"/>
    <x v="4"/>
    <x v="5"/>
    <s v="new google.maps.LatLng(28.41654, -95.413409),"/>
  </r>
  <r>
    <s v="Scomberomorus cavalla"/>
    <x v="98"/>
    <s v="28.41654"/>
    <s v="-95.413409"/>
    <s v="28.41654"/>
    <s v="-95.413409"/>
    <s v="28.41654, -95.413409"/>
    <x v="4"/>
    <x v="5"/>
    <s v="new google.maps.LatLng(28.41654, -95.413409),"/>
  </r>
  <r>
    <s v="Scomberomorus cavalla"/>
    <x v="99"/>
    <s v="28.41654"/>
    <s v="-95.413409"/>
    <s v="28.41654"/>
    <s v="-95.413409"/>
    <s v="28.41654, -95.413409"/>
    <x v="4"/>
    <x v="5"/>
    <s v="new google.maps.LatLng(28.41654, -95.413409),"/>
  </r>
  <r>
    <s v="Scomberomorus cavalla"/>
    <x v="100"/>
    <s v="28.41654"/>
    <s v="-95.413409"/>
    <s v="28.41654"/>
    <s v="-95.413409"/>
    <s v="28.41654, -95.413409"/>
    <x v="4"/>
    <x v="5"/>
    <s v="new google.maps.LatLng(28.41654, -95.413409),"/>
  </r>
  <r>
    <s v="Scomberomorus cavalla"/>
    <x v="101"/>
    <s v="28.41654"/>
    <s v="-95.413409"/>
    <s v="28.41654"/>
    <s v="-95.413409"/>
    <s v="28.41654, -95.413409"/>
    <x v="4"/>
    <x v="5"/>
    <s v="new google.maps.LatLng(28.41654, -95.413409),"/>
  </r>
  <r>
    <s v="Scomberomorus cavalla"/>
    <x v="57"/>
    <s v="28.41654"/>
    <s v="-95.413409"/>
    <s v="28.41654"/>
    <s v="-95.413409"/>
    <s v="28.41654, -95.413409"/>
    <x v="4"/>
    <x v="5"/>
    <s v="new google.maps.LatLng(28.41654, -95.413409),"/>
  </r>
  <r>
    <s v="Scomberomorus cavalla"/>
    <x v="102"/>
    <s v="28.41654"/>
    <s v="-95.413409"/>
    <s v="28.41654"/>
    <s v="-95.413409"/>
    <s v="28.41654, -95.413409"/>
    <x v="4"/>
    <x v="5"/>
    <s v="new google.maps.LatLng(28.41654, -95.413409),"/>
  </r>
  <r>
    <s v="Scomberomorus cavalla"/>
    <x v="33"/>
    <s v="28.41654"/>
    <s v="-95.413409"/>
    <s v="28.41654"/>
    <s v="-95.413409"/>
    <s v="28.41654, -95.413409"/>
    <x v="4"/>
    <x v="5"/>
    <s v="new google.maps.LatLng(28.41654, -95.413409),"/>
  </r>
  <r>
    <s v="Scomberomorus cavalla"/>
    <x v="103"/>
    <s v="28.41654"/>
    <s v="-95.413409"/>
    <s v="28.41654"/>
    <s v="-95.413409"/>
    <s v="28.41654, -95.413409"/>
    <x v="4"/>
    <x v="5"/>
    <s v="new google.maps.LatLng(28.41654, -95.413409),"/>
  </r>
  <r>
    <s v="Scomberomorus cavalla"/>
    <x v="104"/>
    <s v="28.41654"/>
    <s v="-95.413409"/>
    <s v="28.41654"/>
    <s v="-95.413409"/>
    <s v="28.41654, -95.413409"/>
    <x v="4"/>
    <x v="5"/>
    <s v="new google.maps.LatLng(28.41654, -95.413409),"/>
  </r>
  <r>
    <s v="Scomberomorus cavalla"/>
    <x v="3"/>
    <s v="28.41654"/>
    <s v="-95.413409"/>
    <s v="28.41654"/>
    <s v="-95.413409"/>
    <s v="28.41654, -95.413409"/>
    <x v="4"/>
    <x v="5"/>
    <s v="new google.maps.LatLng(28.41654, -95.413409),"/>
  </r>
  <r>
    <s v="Scomberomorus cavalla"/>
    <x v="70"/>
    <s v="28.41654"/>
    <s v="-95.413409"/>
    <s v="28.41654"/>
    <s v="-95.413409"/>
    <s v="28.41654, -95.413409"/>
    <x v="4"/>
    <x v="5"/>
    <s v="new google.maps.LatLng(28.41654, -95.413409),"/>
  </r>
  <r>
    <s v="Scomberomorus cavalla"/>
    <x v="105"/>
    <s v="28.41654"/>
    <s v="-95.413409"/>
    <s v="28.41654"/>
    <s v="-95.413409"/>
    <s v="28.41654, -95.413409"/>
    <x v="4"/>
    <x v="5"/>
    <s v="new google.maps.LatLng(28.41654, -95.413409),"/>
  </r>
  <r>
    <s v="Scomberomorus cavalla"/>
    <x v="106"/>
    <s v="28.41654"/>
    <s v="-95.413409"/>
    <s v="28.41654"/>
    <s v="-95.413409"/>
    <s v="28.41654, -95.413409"/>
    <x v="4"/>
    <x v="5"/>
    <s v="new google.maps.LatLng(28.41654, -95.413409),"/>
  </r>
  <r>
    <s v="Scomberomorus cavalla"/>
    <x v="34"/>
    <s v="28.41654"/>
    <s v="-95.413409"/>
    <s v="28.41654"/>
    <s v="-95.413409"/>
    <s v="28.41654, -95.413409"/>
    <x v="4"/>
    <x v="5"/>
    <s v="new google.maps.LatLng(28.41654, -95.413409),"/>
  </r>
  <r>
    <s v="Scomberomorus cavalla"/>
    <x v="107"/>
    <s v="28.41654"/>
    <s v="-95.413409"/>
    <s v="28.41654"/>
    <s v="-95.413409"/>
    <s v="28.41654, -95.413409"/>
    <x v="4"/>
    <x v="5"/>
    <s v="new google.maps.LatLng(28.41654, -95.413409),"/>
  </r>
  <r>
    <s v="Scomberomorus cavalla"/>
    <x v="108"/>
    <s v="28.41654"/>
    <s v="-95.413409"/>
    <s v="28.41654"/>
    <s v="-95.413409"/>
    <s v="28.41654, -95.413409"/>
    <x v="4"/>
    <x v="5"/>
    <s v="new google.maps.LatLng(28.41654, -95.413409),"/>
  </r>
  <r>
    <s v="Scomberomorus cavalla"/>
    <x v="38"/>
    <s v="28.41654"/>
    <s v="-95.413409"/>
    <s v="28.41654"/>
    <s v="-95.413409"/>
    <s v="28.41654, -95.413409"/>
    <x v="4"/>
    <x v="5"/>
    <s v="new google.maps.LatLng(28.41654, -95.413409),"/>
  </r>
  <r>
    <s v="Scomberomorus cavalla"/>
    <x v="39"/>
    <s v="28.41654"/>
    <s v="-95.413409"/>
    <s v="28.41654"/>
    <s v="-95.413409"/>
    <s v="28.41654, -95.413409"/>
    <x v="4"/>
    <x v="5"/>
    <s v="new google.maps.LatLng(28.41654, -95.413409),"/>
  </r>
  <r>
    <s v="Scomberomorus cavalla"/>
    <x v="60"/>
    <s v="28.41654"/>
    <s v="-95.413409"/>
    <s v="28.41654"/>
    <s v="-95.413409"/>
    <s v="28.41654, -95.413409"/>
    <x v="4"/>
    <x v="5"/>
    <s v="new google.maps.LatLng(28.41654, -95.413409),"/>
  </r>
  <r>
    <s v="Scomberomorus cavalla"/>
    <x v="109"/>
    <s v="28.41654"/>
    <s v="-95.413409"/>
    <s v="28.41654"/>
    <s v="-95.413409"/>
    <s v="28.41654, -95.413409"/>
    <x v="4"/>
    <x v="5"/>
    <s v="new google.maps.LatLng(28.41654, -95.413409),"/>
  </r>
  <r>
    <s v="Scomberomorus cavalla"/>
    <x v="48"/>
    <s v="28.41654"/>
    <s v="-95.413409"/>
    <s v="28.41654"/>
    <s v="-95.413409"/>
    <s v="28.41654, -95.413409"/>
    <x v="4"/>
    <x v="5"/>
    <s v="new google.maps.LatLng(28.41654, -95.413409),"/>
  </r>
  <r>
    <s v="Scomberomorus cavalla"/>
    <x v="10"/>
    <s v="28.41654"/>
    <s v="-95.413409"/>
    <s v="28.41654"/>
    <s v="-95.413409"/>
    <s v="28.41654, -95.413409"/>
    <x v="4"/>
    <x v="5"/>
    <s v="new google.maps.LatLng(28.41654, -95.413409),"/>
  </r>
  <r>
    <s v="Scomberomorus cavalla"/>
    <x v="73"/>
    <s v="28.41654"/>
    <s v="-95.413409"/>
    <s v="28.41654"/>
    <s v="-95.413409"/>
    <s v="28.41654, -95.413409"/>
    <x v="4"/>
    <x v="5"/>
    <s v="new google.maps.LatLng(28.41654, -95.413409),"/>
  </r>
  <r>
    <s v="Scomberomorus cavalla"/>
    <x v="110"/>
    <s v="28.41654"/>
    <s v="-95.413409"/>
    <s v="28.41654"/>
    <s v="-95.413409"/>
    <s v="28.41654, -95.413409"/>
    <x v="4"/>
    <x v="5"/>
    <s v="new google.maps.LatLng(28.41654, -95.413409),"/>
  </r>
  <r>
    <s v="Scomberomorus cavalla"/>
    <x v="19"/>
    <s v="28.41654"/>
    <s v="-95.413409"/>
    <s v="28.41654"/>
    <s v="-95.413409"/>
    <s v="28.41654, -95.413409"/>
    <x v="4"/>
    <x v="5"/>
    <s v="new google.maps.LatLng(28.41654, -95.413409),"/>
  </r>
  <r>
    <s v="Scomberomorus cavalla"/>
    <x v="111"/>
    <s v="28.41654"/>
    <s v="-95.413409"/>
    <s v="28.41654"/>
    <s v="-95.413409"/>
    <s v="28.41654, -95.413409"/>
    <x v="4"/>
    <x v="5"/>
    <s v="new google.maps.LatLng(28.41654, -95.413409),"/>
  </r>
  <r>
    <s v="Scomberomorus cavalla"/>
    <x v="62"/>
    <s v="28.41654"/>
    <s v="-95.413409"/>
    <s v="28.41654"/>
    <s v="-95.413409"/>
    <s v="28.41654, -95.413409"/>
    <x v="4"/>
    <x v="5"/>
    <s v="new google.maps.LatLng(28.41654, -95.413409),"/>
  </r>
  <r>
    <s v="Scomberomorus cavalla"/>
    <x v="112"/>
    <s v="28.41654"/>
    <s v="-95.413409"/>
    <s v="28.41654"/>
    <s v="-95.413409"/>
    <s v="28.41654, -95.413409"/>
    <x v="4"/>
    <x v="5"/>
    <s v="new google.maps.LatLng(28.41654, -95.413409),"/>
  </r>
  <r>
    <s v="Scomberomorus cavalla"/>
    <x v="75"/>
    <s v="28.41654"/>
    <s v="-95.413409"/>
    <s v="28.41654"/>
    <s v="-95.413409"/>
    <s v="28.41654, -95.413409"/>
    <x v="4"/>
    <x v="5"/>
    <s v="new google.maps.LatLng(28.41654, -95.413409),"/>
  </r>
  <r>
    <s v="Scomberomorus cavalla"/>
    <x v="43"/>
    <s v="28.41654"/>
    <s v="-95.413409"/>
    <s v="28.41654"/>
    <s v="-95.413409"/>
    <s v="28.41654, -95.413409"/>
    <x v="4"/>
    <x v="5"/>
    <s v="new google.maps.LatLng(28.41654, -95.413409),"/>
  </r>
  <r>
    <s v="Scomberomorus cavalla"/>
    <x v="113"/>
    <s v="28.41654"/>
    <s v="-95.413409"/>
    <s v="28.41654"/>
    <s v="-95.413409"/>
    <s v="28.41654, -95.413409"/>
    <x v="4"/>
    <x v="5"/>
    <s v="new google.maps.LatLng(28.41654, -95.413409),"/>
  </r>
  <r>
    <s v="Scomberomorus cavalla"/>
    <x v="114"/>
    <s v="28.41654"/>
    <s v="-95.413409"/>
    <s v="28.41654"/>
    <s v="-95.413409"/>
    <s v="28.41654, -95.413409"/>
    <x v="4"/>
    <x v="5"/>
    <s v="new google.maps.LatLng(28.41654, -95.413409),"/>
  </r>
  <r>
    <s v="Scomberomorus cavalla"/>
    <x v="11"/>
    <s v="28.41654"/>
    <s v="-95.413409"/>
    <s v="28.41654"/>
    <s v="-95.413409"/>
    <s v="28.41654, -95.413409"/>
    <x v="4"/>
    <x v="5"/>
    <s v="new google.maps.LatLng(28.41654, -95.413409),"/>
  </r>
  <r>
    <s v="Scomberomorus cavalla"/>
    <x v="44"/>
    <s v="28.41654"/>
    <s v="-95.413409"/>
    <s v="28.41654"/>
    <s v="-95.413409"/>
    <s v="28.41654, -95.413409"/>
    <x v="4"/>
    <x v="5"/>
    <s v="new google.maps.LatLng(28.41654, -95.413409),"/>
  </r>
  <r>
    <s v="Scomberomorus cavalla"/>
    <x v="12"/>
    <s v="28.41654"/>
    <s v="-95.413409"/>
    <s v="28.41654"/>
    <s v="-95.413409"/>
    <s v="28.41654, -95.413409"/>
    <x v="4"/>
    <x v="5"/>
    <s v="new google.maps.LatLng(28.41654, -95.413409),"/>
  </r>
  <r>
    <s v="Scomberomorus cavalla"/>
    <x v="22"/>
    <s v="28.69905"/>
    <s v="-90.066924"/>
    <s v="28.69905"/>
    <s v="-90.066924"/>
    <s v="28.69905, -90.066924"/>
    <x v="5"/>
    <x v="6"/>
    <s v="new google.maps.LatLng(28.69905, -90.066924),"/>
  </r>
  <r>
    <s v="Scomberomorus cavalla"/>
    <x v="115"/>
    <s v="28.69905"/>
    <s v="-90.066924"/>
    <s v="28.69905"/>
    <s v="-90.066924"/>
    <s v="28.69905, -90.066924"/>
    <x v="5"/>
    <x v="6"/>
    <s v="new google.maps.LatLng(28.69905, -90.066924),"/>
  </r>
  <r>
    <s v="Scomberomorus cavalla"/>
    <x v="64"/>
    <s v="28.69905"/>
    <s v="-90.066924"/>
    <s v="28.69905"/>
    <s v="-90.066924"/>
    <s v="28.69905, -90.066924"/>
    <x v="5"/>
    <x v="6"/>
    <s v="new google.maps.LatLng(28.69905, -90.066924),"/>
  </r>
  <r>
    <s v="Scomberomorus cavalla"/>
    <x v="81"/>
    <s v="28.69905"/>
    <s v="-90.066924"/>
    <s v="28.69905"/>
    <s v="-90.066924"/>
    <s v="28.69905, -90.066924"/>
    <x v="5"/>
    <x v="6"/>
    <s v="new google.maps.LatLng(28.69905, -90.066924),"/>
  </r>
  <r>
    <s v="Scomberomorus cavalla"/>
    <x v="82"/>
    <s v="28.69905"/>
    <s v="-90.066924"/>
    <s v="28.69905"/>
    <s v="-90.066924"/>
    <s v="28.69905, -90.066924"/>
    <x v="5"/>
    <x v="6"/>
    <s v="new google.maps.LatLng(28.69905, -90.066924),"/>
  </r>
  <r>
    <s v="Scomberomorus cavalla"/>
    <x v="5"/>
    <s v="28.69905"/>
    <s v="-90.066924"/>
    <s v="28.69905"/>
    <s v="-90.066924"/>
    <s v="28.69905, -90.066924"/>
    <x v="5"/>
    <x v="6"/>
    <s v="new google.maps.LatLng(28.69905, -90.066924),"/>
  </r>
  <r>
    <s v="Scomberomorus cavalla"/>
    <x v="116"/>
    <s v="28.69905"/>
    <s v="-90.066924"/>
    <s v="28.69905"/>
    <s v="-90.066924"/>
    <s v="28.69905, -90.066924"/>
    <x v="5"/>
    <x v="6"/>
    <s v="new google.maps.LatLng(28.69905, -90.066924),"/>
  </r>
  <r>
    <s v="Scomberomorus cavalla"/>
    <x v="117"/>
    <s v="28.69905"/>
    <s v="-90.066924"/>
    <s v="28.69905"/>
    <s v="-90.066924"/>
    <s v="28.69905, -90.066924"/>
    <x v="5"/>
    <x v="6"/>
    <s v="new google.maps.LatLng(28.69905, -90.066924),"/>
  </r>
  <r>
    <s v="Scomberomorus cavalla"/>
    <x v="118"/>
    <s v="28.69905"/>
    <s v="-90.066924"/>
    <s v="28.69905"/>
    <s v="-90.066924"/>
    <s v="28.69905, -90.066924"/>
    <x v="5"/>
    <x v="6"/>
    <s v="new google.maps.LatLng(28.69905, -90.066924),"/>
  </r>
  <r>
    <s v="Scomberomorus cavalla"/>
    <x v="14"/>
    <s v="28.69905"/>
    <s v="-90.066924"/>
    <s v="28.69905"/>
    <s v="-90.066924"/>
    <s v="28.69905, -90.066924"/>
    <x v="5"/>
    <x v="6"/>
    <s v="new google.maps.LatLng(28.69905, -90.066924),"/>
  </r>
  <r>
    <s v="Scomberomorus cavalla"/>
    <x v="119"/>
    <s v="28.69905"/>
    <s v="-90.066924"/>
    <s v="28.69905"/>
    <s v="-90.066924"/>
    <s v="28.69905, -90.066924"/>
    <x v="5"/>
    <x v="6"/>
    <s v="new google.maps.LatLng(28.69905, -90.066924),"/>
  </r>
  <r>
    <s v="Scomberomorus cavalla"/>
    <x v="91"/>
    <s v="28.69905"/>
    <s v="-90.066924"/>
    <s v="28.69905"/>
    <s v="-90.066924"/>
    <s v="28.69905, -90.066924"/>
    <x v="5"/>
    <x v="6"/>
    <s v="new google.maps.LatLng(28.69905, -90.066924),"/>
  </r>
  <r>
    <s v="Scomberomorus cavalla"/>
    <x v="120"/>
    <s v="28.69905"/>
    <s v="-90.066924"/>
    <s v="28.69905"/>
    <s v="-90.066924"/>
    <s v="28.69905, -90.066924"/>
    <x v="5"/>
    <x v="6"/>
    <s v="new google.maps.LatLng(28.69905, -90.066924),"/>
  </r>
  <r>
    <s v="Scomberomorus cavalla"/>
    <x v="15"/>
    <s v="28.69905"/>
    <s v="-90.066924"/>
    <s v="28.69905"/>
    <s v="-90.066924"/>
    <s v="28.69905, -90.066924"/>
    <x v="5"/>
    <x v="6"/>
    <s v="new google.maps.LatLng(28.69905, -90.066924),"/>
  </r>
  <r>
    <s v="Scomberomorus cavalla"/>
    <x v="25"/>
    <s v="28.69905"/>
    <s v="-90.066924"/>
    <s v="28.69905"/>
    <s v="-90.066924"/>
    <s v="28.69905, -90.066924"/>
    <x v="5"/>
    <x v="6"/>
    <s v="new google.maps.LatLng(28.69905, -90.066924),"/>
  </r>
  <r>
    <s v="Scomberomorus cavalla"/>
    <x v="121"/>
    <s v="28.69905"/>
    <s v="-90.066924"/>
    <s v="28.69905"/>
    <s v="-90.066924"/>
    <s v="28.69905, -90.066924"/>
    <x v="5"/>
    <x v="6"/>
    <s v="new google.maps.LatLng(28.69905, -90.066924),"/>
  </r>
  <r>
    <s v="Scomberomorus cavalla"/>
    <x v="122"/>
    <s v="28.69905"/>
    <s v="-90.066924"/>
    <s v="28.69905"/>
    <s v="-90.066924"/>
    <s v="28.69905, -90.066924"/>
    <x v="5"/>
    <x v="6"/>
    <s v="new google.maps.LatLng(28.69905, -90.066924),"/>
  </r>
  <r>
    <s v="Scomberomorus cavalla"/>
    <x v="27"/>
    <s v="28.69905"/>
    <s v="-90.066924"/>
    <s v="28.69905"/>
    <s v="-90.066924"/>
    <s v="28.69905, -90.066924"/>
    <x v="5"/>
    <x v="6"/>
    <s v="new google.maps.LatLng(28.69905, -90.066924),"/>
  </r>
  <r>
    <s v="Scomberomorus cavalla"/>
    <x v="99"/>
    <s v="28.69905"/>
    <s v="-90.066924"/>
    <s v="28.69905"/>
    <s v="-90.066924"/>
    <s v="28.69905, -90.066924"/>
    <x v="5"/>
    <x v="6"/>
    <s v="new google.maps.LatLng(28.69905, -90.066924),"/>
  </r>
  <r>
    <s v="Scomberomorus cavalla"/>
    <x v="100"/>
    <s v="28.69905"/>
    <s v="-90.066924"/>
    <s v="28.69905"/>
    <s v="-90.066924"/>
    <s v="28.69905, -90.066924"/>
    <x v="5"/>
    <x v="6"/>
    <s v="new google.maps.LatLng(28.69905, -90.066924),"/>
  </r>
  <r>
    <s v="Scomberomorus cavalla"/>
    <x v="65"/>
    <s v="28.69905"/>
    <s v="-90.066924"/>
    <s v="28.69905"/>
    <s v="-90.066924"/>
    <s v="28.69905, -90.066924"/>
    <x v="5"/>
    <x v="6"/>
    <s v="new google.maps.LatLng(28.69905, -90.066924),"/>
  </r>
  <r>
    <s v="Scomberomorus cavalla"/>
    <x v="56"/>
    <s v="28.69905"/>
    <s v="-90.066924"/>
    <s v="28.69905"/>
    <s v="-90.066924"/>
    <s v="28.69905, -90.066924"/>
    <x v="5"/>
    <x v="6"/>
    <s v="new google.maps.LatLng(28.69905, -90.066924),"/>
  </r>
  <r>
    <s v="Scomberomorus cavalla"/>
    <x v="28"/>
    <s v="28.69905"/>
    <s v="-90.066924"/>
    <s v="28.69905"/>
    <s v="-90.066924"/>
    <s v="28.69905, -90.066924"/>
    <x v="5"/>
    <x v="6"/>
    <s v="new google.maps.LatLng(28.69905, -90.066924),"/>
  </r>
  <r>
    <s v="Scomberomorus cavalla"/>
    <x v="123"/>
    <s v="28.69905"/>
    <s v="-90.066924"/>
    <s v="28.69905"/>
    <s v="-90.066924"/>
    <s v="28.69905, -90.066924"/>
    <x v="5"/>
    <x v="6"/>
    <s v="new google.maps.LatLng(28.69905, -90.066924),"/>
  </r>
  <r>
    <s v="Scomberomorus cavalla"/>
    <x v="101"/>
    <s v="28.69905"/>
    <s v="-90.066924"/>
    <s v="28.69905"/>
    <s v="-90.066924"/>
    <s v="28.69905, -90.066924"/>
    <x v="5"/>
    <x v="6"/>
    <s v="new google.maps.LatLng(28.69905, -90.066924),"/>
  </r>
  <r>
    <s v="Scomberomorus cavalla"/>
    <x v="29"/>
    <s v="28.69905"/>
    <s v="-90.066924"/>
    <s v="28.69905"/>
    <s v="-90.066924"/>
    <s v="28.69905, -90.066924"/>
    <x v="5"/>
    <x v="6"/>
    <s v="new google.maps.LatLng(28.69905, -90.066924),"/>
  </r>
  <r>
    <s v="Scomberomorus cavalla"/>
    <x v="57"/>
    <s v="28.69905"/>
    <s v="-90.066924"/>
    <s v="28.69905"/>
    <s v="-90.066924"/>
    <s v="28.69905, -90.066924"/>
    <x v="5"/>
    <x v="6"/>
    <s v="new google.maps.LatLng(28.69905, -90.066924),"/>
  </r>
  <r>
    <s v="Scomberomorus cavalla"/>
    <x v="124"/>
    <s v="28.69905"/>
    <s v="-90.066924"/>
    <s v="28.69905"/>
    <s v="-90.066924"/>
    <s v="28.69905, -90.066924"/>
    <x v="5"/>
    <x v="6"/>
    <s v="new google.maps.LatLng(28.69905, -90.066924),"/>
  </r>
  <r>
    <s v="Scomberomorus cavalla"/>
    <x v="104"/>
    <s v="28.69905"/>
    <s v="-90.066924"/>
    <s v="28.69905"/>
    <s v="-90.066924"/>
    <s v="28.69905, -90.066924"/>
    <x v="5"/>
    <x v="6"/>
    <s v="new google.maps.LatLng(28.69905, -90.066924),"/>
  </r>
  <r>
    <s v="Scomberomorus cavalla"/>
    <x v="70"/>
    <s v="28.69905"/>
    <s v="-90.066924"/>
    <s v="28.69905"/>
    <s v="-90.066924"/>
    <s v="28.69905, -90.066924"/>
    <x v="5"/>
    <x v="6"/>
    <s v="new google.maps.LatLng(28.69905, -90.066924),"/>
  </r>
  <r>
    <s v="Scomberomorus cavalla"/>
    <x v="106"/>
    <s v="28.69905"/>
    <s v="-90.066924"/>
    <s v="28.69905"/>
    <s v="-90.066924"/>
    <s v="28.69905, -90.066924"/>
    <x v="5"/>
    <x v="6"/>
    <s v="new google.maps.LatLng(28.69905, -90.066924),"/>
  </r>
  <r>
    <s v="Scomberomorus cavalla"/>
    <x v="34"/>
    <s v="28.69905"/>
    <s v="-90.066924"/>
    <s v="28.69905"/>
    <s v="-90.066924"/>
    <s v="28.69905, -90.066924"/>
    <x v="5"/>
    <x v="6"/>
    <s v="new google.maps.LatLng(28.69905, -90.066924),"/>
  </r>
  <r>
    <s v="Scomberomorus cavalla"/>
    <x v="70"/>
    <s v="28.69905"/>
    <s v="-90.066924"/>
    <s v="28.69905"/>
    <s v="-90.066924"/>
    <s v="28.69905, -90.066924"/>
    <x v="5"/>
    <x v="6"/>
    <s v="new google.maps.LatLng(28.69905, -90.066924),"/>
  </r>
  <r>
    <s v="Scomberomorus cavalla"/>
    <x v="39"/>
    <s v="28.69905"/>
    <s v="-90.066924"/>
    <s v="28.69905"/>
    <s v="-90.066924"/>
    <s v="28.69905, -90.066924"/>
    <x v="5"/>
    <x v="6"/>
    <s v="new google.maps.LatLng(28.69905, -90.066924),"/>
  </r>
  <r>
    <s v="Scomberomorus cavalla"/>
    <x v="125"/>
    <s v="28.69905"/>
    <s v="-90.066924"/>
    <s v="28.69905"/>
    <s v="-90.066924"/>
    <s v="28.69905, -90.066924"/>
    <x v="5"/>
    <x v="6"/>
    <s v="new google.maps.LatLng(28.69905, -90.066924),"/>
  </r>
  <r>
    <s v="Scomberomorus cavalla"/>
    <x v="48"/>
    <s v="28.69905"/>
    <s v="-90.066924"/>
    <s v="28.69905"/>
    <s v="-90.066924"/>
    <s v="28.69905, -90.066924"/>
    <x v="5"/>
    <x v="6"/>
    <s v="new google.maps.LatLng(28.69905, -90.066924),"/>
  </r>
  <r>
    <s v="Scomberomorus cavalla"/>
    <x v="72"/>
    <s v="28.69905"/>
    <s v="-90.066924"/>
    <s v="28.69905"/>
    <s v="-90.066924"/>
    <s v="28.69905, -90.066924"/>
    <x v="5"/>
    <x v="6"/>
    <s v="new google.maps.LatLng(28.69905, -90.066924),"/>
  </r>
  <r>
    <s v="Scomberomorus cavalla"/>
    <x v="126"/>
    <s v="28.69905"/>
    <s v="-90.066924"/>
    <s v="28.69905"/>
    <s v="-90.066924"/>
    <s v="28.69905, -90.066924"/>
    <x v="5"/>
    <x v="6"/>
    <s v="new google.maps.LatLng(28.69905, -90.066924),"/>
  </r>
  <r>
    <s v="Scomberomorus cavalla"/>
    <x v="61"/>
    <s v="28.69905"/>
    <s v="-90.066924"/>
    <s v="28.69905"/>
    <s v="-90.066924"/>
    <s v="28.69905, -90.066924"/>
    <x v="5"/>
    <x v="6"/>
    <s v="new google.maps.LatLng(28.69905, -90.066924),"/>
  </r>
  <r>
    <s v="Scomberomorus cavalla"/>
    <x v="127"/>
    <s v="28.69905"/>
    <s v="-90.066924"/>
    <s v="28.69905"/>
    <s v="-90.066924"/>
    <s v="28.69905, -90.066924"/>
    <x v="5"/>
    <x v="6"/>
    <s v="new google.maps.LatLng(28.69905, -90.066924),"/>
  </r>
  <r>
    <s v="Scomberomorus cavalla"/>
    <x v="10"/>
    <s v="28.69905"/>
    <s v="-90.066924"/>
    <s v="28.69905"/>
    <s v="-90.066924"/>
    <s v="28.69905, -90.066924"/>
    <x v="5"/>
    <x v="6"/>
    <s v="new google.maps.LatLng(28.69905, -90.066924),"/>
  </r>
  <r>
    <s v="Scomberomorus cavalla"/>
    <x v="73"/>
    <s v="28.69905"/>
    <s v="-90.066924"/>
    <s v="28.69905"/>
    <s v="-90.066924"/>
    <s v="28.69905, -90.066924"/>
    <x v="5"/>
    <x v="6"/>
    <s v="new google.maps.LatLng(28.69905, -90.066924),"/>
  </r>
  <r>
    <s v="Scomberomorus cavalla"/>
    <x v="128"/>
    <s v="28.69905"/>
    <s v="-90.066924"/>
    <s v="28.69905"/>
    <s v="-90.066924"/>
    <s v="28.69905, -90.066924"/>
    <x v="5"/>
    <x v="6"/>
    <s v="new google.maps.LatLng(28.69905, -90.066924),"/>
  </r>
  <r>
    <s v="Scomberomorus cavalla"/>
    <x v="110"/>
    <s v="28.69905"/>
    <s v="-90.066924"/>
    <s v="28.69905"/>
    <s v="-90.066924"/>
    <s v="28.69905, -90.066924"/>
    <x v="5"/>
    <x v="6"/>
    <s v="new google.maps.LatLng(28.69905, -90.066924),"/>
  </r>
  <r>
    <s v="Scomberomorus cavalla"/>
    <x v="19"/>
    <s v="28.69905"/>
    <s v="-90.066924"/>
    <s v="28.69905"/>
    <s v="-90.066924"/>
    <s v="28.69905, -90.066924"/>
    <x v="5"/>
    <x v="6"/>
    <s v="new google.maps.LatLng(28.69905, -90.066924),"/>
  </r>
  <r>
    <s v="Scomberomorus cavalla"/>
    <x v="62"/>
    <s v="28.69905"/>
    <s v="-90.066924"/>
    <s v="28.69905"/>
    <s v="-90.066924"/>
    <s v="28.69905, -90.066924"/>
    <x v="5"/>
    <x v="6"/>
    <s v="new google.maps.LatLng(28.69905, -90.066924),"/>
  </r>
  <r>
    <s v="Scomberomorus cavalla"/>
    <x v="112"/>
    <s v="28.69905"/>
    <s v="-90.066924"/>
    <s v="28.69905"/>
    <s v="-90.066924"/>
    <s v="28.69905, -90.066924"/>
    <x v="5"/>
    <x v="6"/>
    <s v="new google.maps.LatLng(28.69905, -90.066924),"/>
  </r>
  <r>
    <s v="Scomberomorus cavalla"/>
    <x v="43"/>
    <s v="28.69905"/>
    <s v="-90.066924"/>
    <s v="28.69905"/>
    <s v="-90.066924"/>
    <s v="28.69905, -90.066924"/>
    <x v="5"/>
    <x v="6"/>
    <s v="new google.maps.LatLng(28.69905, -90.066924),"/>
  </r>
  <r>
    <s v="Scomberomorus cavalla"/>
    <x v="129"/>
    <s v="28.69905"/>
    <s v="-90.066924"/>
    <s v="28.69905"/>
    <s v="-90.066924"/>
    <s v="28.69905, -90.066924"/>
    <x v="5"/>
    <x v="6"/>
    <s v="new google.maps.LatLng(28.69905, -90.066924),"/>
  </r>
  <r>
    <s v="Scomberomorus cavalla"/>
    <x v="11"/>
    <s v="28.69905"/>
    <s v="-90.066924"/>
    <s v="28.69905"/>
    <s v="-90.066924"/>
    <s v="28.69905, -90.066924"/>
    <x v="5"/>
    <x v="6"/>
    <s v="new google.maps.LatLng(28.69905, -90.066924),"/>
  </r>
  <r>
    <s v="Scomberomorus cavalla"/>
    <x v="12"/>
    <s v="28.69905"/>
    <s v="-90.066924"/>
    <s v="28.69905"/>
    <s v="-90.066924"/>
    <s v="28.69905, -90.066924"/>
    <x v="5"/>
    <x v="6"/>
    <s v="new google.maps.LatLng(28.69905, -90.066924),"/>
  </r>
  <r>
    <s v="Scomberomorus cavalla"/>
    <x v="12"/>
    <s v="28.887885"/>
    <s v="-94.65617"/>
    <s v="28.887885"/>
    <s v="-94.65617"/>
    <s v="28.887885, -94.65617"/>
    <x v="4"/>
    <x v="5"/>
    <s v="new google.maps.LatLng(28.887885, -94.65617),"/>
  </r>
  <r>
    <s v="Scomberomorus cavalla"/>
    <x v="27"/>
    <s v="28.887885"/>
    <s v="-94.65617"/>
    <s v="28.887885"/>
    <s v="-94.65617"/>
    <s v="28.887885, -94.65617"/>
    <x v="4"/>
    <x v="5"/>
    <s v="new google.maps.LatLng(28.887885, -94.65617),"/>
  </r>
  <r>
    <s v="Scomberomorus cavalla"/>
    <x v="12"/>
    <s v="28.887885"/>
    <s v="-94.65617"/>
    <s v="28.887885"/>
    <s v="-94.65617"/>
    <s v="28.887885, -94.65617"/>
    <x v="4"/>
    <x v="5"/>
    <s v="new google.maps.LatLng(28.887885, -94.65617),"/>
  </r>
  <r>
    <s v="Scomberomorus cavalla"/>
    <x v="5"/>
    <s v="29.029633"/>
    <s v="-94.81788"/>
    <s v="29.029633"/>
    <s v="-94.81788"/>
    <s v="29.029633, -94.81788"/>
    <x v="4"/>
    <x v="5"/>
    <s v="new google.maps.LatLng(29.029633, -94.81788),"/>
  </r>
  <r>
    <s v="Scomberomorus cavalla"/>
    <x v="79"/>
    <s v="29.029633"/>
    <s v="-94.81788"/>
    <s v="29.029633"/>
    <s v="-94.81788"/>
    <s v="29.029633, -94.81788"/>
    <x v="4"/>
    <x v="5"/>
    <s v="new google.maps.LatLng(29.029633, -94.81788),"/>
  </r>
  <r>
    <s v="Scomberomorus cavalla"/>
    <x v="45"/>
    <s v="29.029633"/>
    <s v="-94.81788"/>
    <s v="29.029633"/>
    <s v="-94.81788"/>
    <s v="29.029633, -94.81788"/>
    <x v="4"/>
    <x v="5"/>
    <s v="new google.maps.LatLng(29.029633, -94.81788),"/>
  </r>
  <r>
    <s v="Scomberomorus cavalla"/>
    <x v="62"/>
    <s v="29.029633"/>
    <s v="-94.81788"/>
    <s v="29.029633"/>
    <s v="-94.81788"/>
    <s v="29.029633, -94.81788"/>
    <x v="4"/>
    <x v="5"/>
    <s v="new google.maps.LatLng(29.029633, -94.81788),"/>
  </r>
  <r>
    <s v="Scomberomorus cavalla"/>
    <x v="75"/>
    <s v="29.029633"/>
    <s v="-94.81788"/>
    <s v="29.029633"/>
    <s v="-94.81788"/>
    <s v="29.029633, -94.81788"/>
    <x v="4"/>
    <x v="5"/>
    <s v="new google.maps.LatLng(29.029633, -94.81788),"/>
  </r>
  <r>
    <s v="Scomberomorus cavalla"/>
    <x v="12"/>
    <s v="29.029633"/>
    <s v="-94.81788"/>
    <s v="29.029633"/>
    <s v="-94.81788"/>
    <s v="29.029633, -94.81788"/>
    <x v="4"/>
    <x v="5"/>
    <s v="new google.maps.LatLng(29.029633, -94.81788),"/>
  </r>
  <r>
    <s v="Scomberomorus cavalla"/>
    <x v="5"/>
    <s v="29.115983"/>
    <s v="-94.875488"/>
    <s v="29.115983"/>
    <s v="-94.875488"/>
    <s v="29.115983, -94.875488"/>
    <x v="4"/>
    <x v="5"/>
    <s v="new google.maps.LatLng(29.115983, -94.875488),"/>
  </r>
  <r>
    <s v="Scomberomorus cavalla"/>
    <x v="79"/>
    <s v="29.115983"/>
    <s v="-94.875488"/>
    <s v="29.115983"/>
    <s v="-94.875488"/>
    <s v="29.115983, -94.875488"/>
    <x v="4"/>
    <x v="5"/>
    <s v="new google.maps.LatLng(29.115983, -94.875488),"/>
  </r>
  <r>
    <s v="Scomberomorus cavalla"/>
    <x v="45"/>
    <s v="29.115983"/>
    <s v="-94.875488"/>
    <s v="29.115983"/>
    <s v="-94.875488"/>
    <s v="29.115983, -94.875488"/>
    <x v="4"/>
    <x v="5"/>
    <s v="new google.maps.LatLng(29.115983, -94.875488),"/>
  </r>
  <r>
    <s v="Scomberomorus cavalla"/>
    <x v="62"/>
    <s v="29.115983"/>
    <s v="-94.875488"/>
    <s v="29.115983"/>
    <s v="-94.875488"/>
    <s v="29.115983, -94.875488"/>
    <x v="4"/>
    <x v="5"/>
    <s v="new google.maps.LatLng(29.115983, -94.875488),"/>
  </r>
  <r>
    <s v="Scomberomorus cavalla"/>
    <x v="75"/>
    <s v="29.115983"/>
    <s v="-94.875488"/>
    <s v="29.115983"/>
    <s v="-94.875488"/>
    <s v="29.115983, -94.875488"/>
    <x v="4"/>
    <x v="5"/>
    <s v="new google.maps.LatLng(29.115983, -94.875488),"/>
  </r>
  <r>
    <s v="Scomberomorus cavalla"/>
    <x v="12"/>
    <s v="29.115983"/>
    <s v="-94.875488"/>
    <s v="29.115983"/>
    <s v="-94.875488"/>
    <s v="29.115983, -94.875488"/>
    <x v="4"/>
    <x v="5"/>
    <s v="new google.maps.LatLng(29.115983, -94.875488),"/>
  </r>
  <r>
    <s v="Scomberomorus cavalla"/>
    <x v="130"/>
    <s v="29.21089"/>
    <s v="-88.873972"/>
    <s v="29.21089"/>
    <s v="-88.873972"/>
    <s v="29.21089, -88.873972"/>
    <x v="5"/>
    <x v="7"/>
    <s v="new google.maps.LatLng(29.21089, -88.873972),"/>
  </r>
  <r>
    <s v="Scomberomorus cavalla"/>
    <x v="12"/>
    <s v="29.21089"/>
    <s v="-88.873972"/>
    <s v="29.21089"/>
    <s v="-88.873972"/>
    <s v="29.21089, -88.873972"/>
    <x v="5"/>
    <x v="7"/>
    <s v="new google.maps.LatLng(29.21089, -88.873972),"/>
  </r>
  <r>
    <s v="Scomberomorus cavalla"/>
    <x v="80"/>
    <s v="29.254294"/>
    <s v="-94.730327"/>
    <s v="29.254294"/>
    <s v="-94.730327"/>
    <s v="29.254294, -94.730327"/>
    <x v="4"/>
    <x v="5"/>
    <s v="new google.maps.LatLng(29.254294, -94.730327),"/>
  </r>
  <r>
    <s v="Scomberomorus cavalla"/>
    <x v="13"/>
    <s v="29.272206"/>
    <s v="-94.7146"/>
    <s v="29.272206"/>
    <s v="-94.7146"/>
    <s v="29.272206, -94.7146"/>
    <x v="4"/>
    <x v="5"/>
    <s v="new google.maps.LatLng(29.272206, -94.7146),"/>
  </r>
  <r>
    <s v="Scomberomorus cavalla"/>
    <x v="14"/>
    <s v="29.272206"/>
    <s v="-94.7146"/>
    <s v="29.272206"/>
    <s v="-94.7146"/>
    <s v="29.272206, -94.7146"/>
    <x v="4"/>
    <x v="5"/>
    <s v="new google.maps.LatLng(29.272206, -94.7146),"/>
  </r>
  <r>
    <s v="Scomberomorus cavalla"/>
    <x v="15"/>
    <s v="29.272206"/>
    <s v="-94.7146"/>
    <s v="29.272206"/>
    <s v="-94.7146"/>
    <s v="29.272206, -94.7146"/>
    <x v="4"/>
    <x v="5"/>
    <s v="new google.maps.LatLng(29.272206, -94.7146),"/>
  </r>
  <r>
    <s v="Scomberomorus cavalla"/>
    <x v="16"/>
    <s v="29.272206"/>
    <s v="-94.7146"/>
    <s v="29.272206"/>
    <s v="-94.7146"/>
    <s v="29.272206, -94.7146"/>
    <x v="4"/>
    <x v="5"/>
    <s v="new google.maps.LatLng(29.272206, -94.7146),"/>
  </r>
  <r>
    <s v="Scomberomorus cavalla"/>
    <x v="17"/>
    <s v="29.272206"/>
    <s v="-94.7146"/>
    <s v="29.272206"/>
    <s v="-94.7146"/>
    <s v="29.272206, -94.7146"/>
    <x v="4"/>
    <x v="5"/>
    <s v="new google.maps.LatLng(29.272206, -94.7146),"/>
  </r>
  <r>
    <s v="Scomberomorus cavalla"/>
    <x v="9"/>
    <s v="29.272206"/>
    <s v="-94.7146"/>
    <s v="29.272206"/>
    <s v="-94.7146"/>
    <s v="29.272206, -94.7146"/>
    <x v="4"/>
    <x v="5"/>
    <s v="new google.maps.LatLng(29.272206, -94.7146),"/>
  </r>
  <r>
    <s v="Scomberomorus cavalla"/>
    <x v="18"/>
    <s v="29.272206"/>
    <s v="-94.7146"/>
    <s v="29.272206"/>
    <s v="-94.7146"/>
    <s v="29.272206, -94.7146"/>
    <x v="4"/>
    <x v="5"/>
    <s v="new google.maps.LatLng(29.272206, -94.7146),"/>
  </r>
  <r>
    <s v="Scomberomorus cavalla"/>
    <x v="10"/>
    <s v="29.272206"/>
    <s v="-94.7146"/>
    <s v="29.272206"/>
    <s v="-94.7146"/>
    <s v="29.272206, -94.7146"/>
    <x v="4"/>
    <x v="5"/>
    <s v="new google.maps.LatLng(29.272206, -94.7146),"/>
  </r>
  <r>
    <s v="Scomberomorus cavalla"/>
    <x v="19"/>
    <s v="29.272206"/>
    <s v="-94.7146"/>
    <s v="29.272206"/>
    <s v="-94.7146"/>
    <s v="29.272206, -94.7146"/>
    <x v="4"/>
    <x v="5"/>
    <s v="new google.maps.LatLng(29.272206, -94.7146),"/>
  </r>
  <r>
    <s v="Scomberomorus cavalla"/>
    <x v="20"/>
    <s v="29.272206"/>
    <s v="-94.7146"/>
    <s v="29.272206"/>
    <s v="-94.7146"/>
    <s v="29.272206, -94.7146"/>
    <x v="4"/>
    <x v="5"/>
    <s v="new google.maps.LatLng(29.272206, -94.7146),"/>
  </r>
  <r>
    <s v="Scomberomorus cavalla"/>
    <x v="21"/>
    <s v="29.272206"/>
    <s v="-94.7146"/>
    <s v="29.272206"/>
    <s v="-94.7146"/>
    <s v="29.272206, -94.7146"/>
    <x v="4"/>
    <x v="5"/>
    <s v="new google.maps.LatLng(29.272206, -94.7146),"/>
  </r>
  <r>
    <s v="Scomberomorus cavalla"/>
    <x v="12"/>
    <s v="29.272206"/>
    <s v="-94.7146"/>
    <s v="29.272206"/>
    <s v="-94.7146"/>
    <s v="29.272206, -94.7146"/>
    <x v="4"/>
    <x v="5"/>
    <s v="new google.maps.LatLng(29.272206, -94.7146),"/>
  </r>
  <r>
    <s v="Scomberomorus cavalla"/>
    <x v="130"/>
    <s v="29.426355"/>
    <s v="-88.740193"/>
    <s v="29.426355"/>
    <s v="-88.740193"/>
    <s v="29.426355, -88.740193"/>
    <x v="5"/>
    <x v="7"/>
    <s v="new google.maps.LatLng(29.426355, -88.740193),"/>
  </r>
  <r>
    <s v="Scomberomorus cavalla"/>
    <x v="12"/>
    <s v="29.426355"/>
    <s v="-88.740193"/>
    <s v="29.426355"/>
    <s v="-88.740193"/>
    <s v="29.426355, -88.740193"/>
    <x v="5"/>
    <x v="7"/>
    <s v="new google.maps.LatLng(29.426355, -88.740193),"/>
  </r>
  <r>
    <s v="Scomberomorus cavalla"/>
    <x v="80"/>
    <s v="29.501007"/>
    <s v="-94.831709"/>
    <s v="29.501007"/>
    <s v="-94.831709"/>
    <s v="29.501007, -94.831709"/>
    <x v="4"/>
    <x v="5"/>
    <s v="new google.maps.LatLng(29.501007, -94.831709),"/>
  </r>
  <r>
    <s v="Scomberomorus cavalla"/>
    <x v="13"/>
    <s v="29.540122"/>
    <s v="-88.689089"/>
    <s v="29.540122"/>
    <s v="-88.689089"/>
    <s v="29.540122, -88.689089"/>
    <x v="5"/>
    <x v="7"/>
    <s v="new google.maps.LatLng(29.540122, -88.689089),"/>
  </r>
  <r>
    <s v="Scomberomorus cavalla"/>
    <x v="14"/>
    <s v="29.540122"/>
    <s v="-88.689089"/>
    <s v="29.540122"/>
    <s v="-88.689089"/>
    <s v="29.540122, -88.689089"/>
    <x v="5"/>
    <x v="7"/>
    <s v="new google.maps.LatLng(29.540122, -88.689089),"/>
  </r>
  <r>
    <s v="Scomberomorus cavalla"/>
    <x v="15"/>
    <s v="29.540122"/>
    <s v="-88.689089"/>
    <s v="29.540122"/>
    <s v="-88.689089"/>
    <s v="29.540122, -88.689089"/>
    <x v="5"/>
    <x v="7"/>
    <s v="new google.maps.LatLng(29.540122, -88.689089),"/>
  </r>
  <r>
    <s v="Scomberomorus cavalla"/>
    <x v="16"/>
    <s v="29.540122"/>
    <s v="-88.689089"/>
    <s v="29.540122"/>
    <s v="-88.689089"/>
    <s v="29.540122, -88.689089"/>
    <x v="5"/>
    <x v="7"/>
    <s v="new google.maps.LatLng(29.540122, -88.689089),"/>
  </r>
  <r>
    <s v="Scomberomorus cavalla"/>
    <x v="17"/>
    <s v="29.540122"/>
    <s v="-88.689089"/>
    <s v="29.540122"/>
    <s v="-88.689089"/>
    <s v="29.540122, -88.689089"/>
    <x v="5"/>
    <x v="7"/>
    <s v="new google.maps.LatLng(29.540122, -88.689089),"/>
  </r>
  <r>
    <s v="Scomberomorus cavalla"/>
    <x v="9"/>
    <s v="29.540122"/>
    <s v="-88.689089"/>
    <s v="29.540122"/>
    <s v="-88.689089"/>
    <s v="29.540122, -88.689089"/>
    <x v="5"/>
    <x v="7"/>
    <s v="new google.maps.LatLng(29.540122, -88.689089),"/>
  </r>
  <r>
    <s v="Scomberomorus cavalla"/>
    <x v="18"/>
    <s v="29.540122"/>
    <s v="-88.689089"/>
    <s v="29.540122"/>
    <s v="-88.689089"/>
    <s v="29.540122, -88.689089"/>
    <x v="5"/>
    <x v="7"/>
    <s v="new google.maps.LatLng(29.540122, -88.689089),"/>
  </r>
  <r>
    <s v="Scomberomorus cavalla"/>
    <x v="10"/>
    <s v="29.540122"/>
    <s v="-88.689089"/>
    <s v="29.540122"/>
    <s v="-88.689089"/>
    <s v="29.540122, -88.689089"/>
    <x v="5"/>
    <x v="7"/>
    <s v="new google.maps.LatLng(29.540122, -88.689089),"/>
  </r>
  <r>
    <s v="Scomberomorus cavalla"/>
    <x v="19"/>
    <s v="29.540122"/>
    <s v="-88.689089"/>
    <s v="29.540122"/>
    <s v="-88.689089"/>
    <s v="29.540122, -88.689089"/>
    <x v="5"/>
    <x v="7"/>
    <s v="new google.maps.LatLng(29.540122, -88.689089),"/>
  </r>
  <r>
    <s v="Scomberomorus cavalla"/>
    <x v="20"/>
    <s v="29.540122"/>
    <s v="-88.689089"/>
    <s v="29.540122"/>
    <s v="-88.689089"/>
    <s v="29.540122, -88.689089"/>
    <x v="5"/>
    <x v="7"/>
    <s v="new google.maps.LatLng(29.540122, -88.689089),"/>
  </r>
  <r>
    <s v="Scomberomorus cavalla"/>
    <x v="21"/>
    <s v="29.540122"/>
    <s v="-88.689089"/>
    <s v="29.540122"/>
    <s v="-88.689089"/>
    <s v="29.540122, -88.689089"/>
    <x v="5"/>
    <x v="7"/>
    <s v="new google.maps.LatLng(29.540122, -88.689089),"/>
  </r>
  <r>
    <s v="Scomberomorus cavalla"/>
    <x v="12"/>
    <s v="29.540122"/>
    <s v="-88.689089"/>
    <s v="29.540122"/>
    <s v="-88.689089"/>
    <s v="29.540122, -88.689089"/>
    <x v="5"/>
    <x v="7"/>
    <s v="new google.maps.LatLng(29.540122, -88.689089),"/>
  </r>
  <r>
    <s v="Scomberomorus cavalla"/>
    <x v="130"/>
    <s v="29.583536"/>
    <s v="-88.908813"/>
    <s v="29.583536"/>
    <s v="-88.908813"/>
    <s v="29.583536, -88.908813"/>
    <x v="5"/>
    <x v="7"/>
    <s v="new google.maps.LatLng(29.583536, -88.908813),"/>
  </r>
  <r>
    <s v="Scomberomorus cavalla"/>
    <x v="12"/>
    <s v="29.583536"/>
    <s v="-88.908813"/>
    <s v="29.583536"/>
    <s v="-88.908813"/>
    <s v="29.583536, -88.908813"/>
    <x v="5"/>
    <x v="7"/>
    <s v="new google.maps.LatLng(29.583536, -88.908813),"/>
  </r>
  <r>
    <s v="Scomberomorus cavalla"/>
    <x v="64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22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82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31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5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32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16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33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34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18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35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20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36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25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37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66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22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38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39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55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99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28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31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04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3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70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06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34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40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41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42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37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43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39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60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40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2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48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44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0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73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45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10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9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62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12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75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46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76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1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47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2"/>
    <s v="29.907216"/>
    <s v="-96.481553"/>
    <s v="29.907216"/>
    <n v="-86.481553000000005"/>
    <s v="29.907216, -86.481553"/>
    <x v="6"/>
    <x v="4"/>
    <s v="new google.maps.LatLng(29.907216, -96.481553),"/>
  </r>
  <r>
    <s v="Scomberomorus cavalla"/>
    <x v="148"/>
    <s v="30.084958"/>
    <s v="-85.534377"/>
    <s v="30.084958"/>
    <s v="-85.534377"/>
    <s v="30.084958, -85.534377"/>
    <x v="6"/>
    <x v="8"/>
    <s v="new google.maps.LatLng(30.084958, -85.534377),"/>
  </r>
  <r>
    <s v="Scomberomorus cavalla"/>
    <x v="148"/>
    <s v="30.090997"/>
    <s v="-87.84897"/>
    <s v="30.090997"/>
    <s v="-87.84897"/>
    <s v="30.090997, -87.84897"/>
    <x v="6"/>
    <x v="9"/>
    <s v="new google.maps.LatLng(30.090997, -87.84897),"/>
  </r>
  <r>
    <s v="Scomberomorus cavalla"/>
    <x v="5"/>
    <s v="30.090997"/>
    <s v="-87.84897"/>
    <s v="30.090997"/>
    <s v="-87.84897"/>
    <s v="30.090997, -87.84897"/>
    <x v="6"/>
    <x v="9"/>
    <s v="new google.maps.LatLng(30.090997, -87.84897),"/>
  </r>
  <r>
    <s v="Scomberomorus cavalla"/>
    <x v="12"/>
    <s v="30.090997"/>
    <s v="-87.84897"/>
    <s v="30.090997"/>
    <s v="-87.84897"/>
    <s v="30.090997, -87.84897"/>
    <x v="6"/>
    <x v="9"/>
    <s v="new google.maps.LatLng(30.090997, -87.84897),"/>
  </r>
  <r>
    <s v="Scomberomorus cavalla"/>
    <x v="73"/>
    <s v="30.090997"/>
    <s v="-87.84897"/>
    <s v="30.090997"/>
    <s v="-87.84897"/>
    <s v="30.090997, -87.84897"/>
    <x v="6"/>
    <x v="9"/>
    <s v="new google.maps.LatLng(30.090997, -87.84897),"/>
  </r>
  <r>
    <s v="Scomberomorus cavalla"/>
    <x v="148"/>
    <s v="30.108773"/>
    <s v="-85.754613"/>
    <s v="30.108773"/>
    <s v="-85.754613"/>
    <s v="30.108773, -85.754613"/>
    <x v="6"/>
    <x v="8"/>
    <s v="new google.maps.LatLng(30.108773, -85.754613),"/>
  </r>
  <r>
    <s v="Scomberomorus cavalla"/>
    <x v="148"/>
    <s v="30.114353"/>
    <s v="-85.734793"/>
    <s v="30.114353"/>
    <s v="-85.734793"/>
    <s v="30.114353, -85.734793"/>
    <x v="6"/>
    <x v="8"/>
    <s v="new google.maps.LatLng(30.114353, -85.734793),"/>
  </r>
  <r>
    <s v="Scomberomorus cavalla"/>
    <x v="148"/>
    <s v="30.123492"/>
    <s v="-85.727162"/>
    <s v="30.123492"/>
    <s v="-85.727162"/>
    <s v="30.123492, -85.727162"/>
    <x v="6"/>
    <x v="8"/>
    <s v="new google.maps.LatLng(30.123492, -85.727162),"/>
  </r>
  <r>
    <s v="Scomberomorus cavalla"/>
    <x v="47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15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5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88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38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27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4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9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03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7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37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0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2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47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15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5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88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38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27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4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9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03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7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37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0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2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47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15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5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88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38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27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4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9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03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7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37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0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2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47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15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5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88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38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27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4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9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03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7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37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0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2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47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15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5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88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38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27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4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9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03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7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37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0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2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47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15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5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88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38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27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4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9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03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7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37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0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2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47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15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5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88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38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27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4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9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03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7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37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0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2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47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15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5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88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38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27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4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9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03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7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37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0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9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2"/>
    <s v="30.138342"/>
    <s v="-86.165264"/>
    <s v="30.138342"/>
    <s v="-86.165264"/>
    <s v="30.138342, -86.165264"/>
    <x v="6"/>
    <x v="8"/>
    <s v="new google.maps.LatLng(30.138342, -86.165264),"/>
  </r>
  <r>
    <s v="Scomberomorus cavalla"/>
    <x v="148"/>
    <s v="30.142101"/>
    <s v="-85.736021"/>
    <s v="30.142101"/>
    <s v="-85.736021"/>
    <s v="30.142101, -85.736021"/>
    <x v="6"/>
    <x v="8"/>
    <s v="new google.maps.LatLng(30.142101, -85.736021),"/>
  </r>
  <r>
    <s v="Scomberomorus cavalla"/>
    <x v="148"/>
    <s v="30.146373"/>
    <s v="-85.678412"/>
    <s v="30.146373"/>
    <s v="-85.678412"/>
    <s v="30.146373, -85.678412"/>
    <x v="6"/>
    <x v="8"/>
    <s v="new google.maps.LatLng(30.146373, -85.678412),"/>
  </r>
  <r>
    <s v="Scomberomorus cavalla"/>
    <x v="148"/>
    <s v="30.172761"/>
    <s v="-87.849397"/>
    <s v="30.172761"/>
    <s v="-87.849397"/>
    <s v="30.172761, -87.849397"/>
    <x v="6"/>
    <x v="9"/>
    <s v="new google.maps.LatLng(30.172761, -87.849397),"/>
  </r>
  <r>
    <s v="Scomberomorus cavalla"/>
    <x v="5"/>
    <s v="30.172761"/>
    <s v="-87.849397"/>
    <s v="30.172761"/>
    <s v="-87.849397"/>
    <s v="30.172761, -87.849397"/>
    <x v="6"/>
    <x v="9"/>
    <s v="new google.maps.LatLng(30.172761, -87.849397),"/>
  </r>
  <r>
    <s v="Scomberomorus cavalla"/>
    <x v="12"/>
    <s v="30.172761"/>
    <s v="-87.849397"/>
    <s v="30.172761"/>
    <s v="-87.849397"/>
    <s v="30.172761, -87.849397"/>
    <x v="6"/>
    <x v="9"/>
    <s v="new google.maps.LatLng(30.172761, -87.849397),"/>
  </r>
  <r>
    <s v="Scomberomorus cavalla"/>
    <x v="73"/>
    <s v="30.172761"/>
    <s v="-87.849397"/>
    <s v="30.172761"/>
    <s v="-87.849397"/>
    <s v="30.172761, -87.849397"/>
    <x v="6"/>
    <x v="9"/>
    <s v="new google.maps.LatLng(30.172761, -87.849397),"/>
  </r>
  <r>
    <s v="Scomberomorus cavalla"/>
    <x v="5"/>
    <s v="30.1753"/>
    <s v="-88.5725"/>
    <s v="30.1753"/>
    <s v="-88.5725"/>
    <s v="30.1753, -88.5725"/>
    <x v="5"/>
    <x v="9"/>
    <s v="new google.maps.LatLng(30.1753, -88.5725),"/>
  </r>
  <r>
    <s v="Scomberomorus cavalla"/>
    <x v="6"/>
    <s v="30.1753"/>
    <s v="-88.5725"/>
    <s v="30.1753"/>
    <s v="-88.5725"/>
    <s v="30.1753, -88.5725"/>
    <x v="5"/>
    <x v="9"/>
    <s v="new google.maps.LatLng(30.1753, -88.5725),"/>
  </r>
  <r>
    <s v="Scomberomorus cavalla"/>
    <x v="7"/>
    <s v="30.1753"/>
    <s v="-88.5725"/>
    <s v="30.1753"/>
    <s v="-88.5725"/>
    <s v="30.1753, -88.5725"/>
    <x v="5"/>
    <x v="9"/>
    <s v="new google.maps.LatLng(30.1753, -88.5725),"/>
  </r>
  <r>
    <s v="Scomberomorus cavalla"/>
    <x v="8"/>
    <s v="30.1753"/>
    <s v="-88.5725"/>
    <s v="30.1753"/>
    <s v="-88.5725"/>
    <s v="30.1753, -88.5725"/>
    <x v="5"/>
    <x v="9"/>
    <s v="new google.maps.LatLng(30.1753, -88.5725),"/>
  </r>
  <r>
    <s v="Scomberomorus cavalla"/>
    <x v="9"/>
    <s v="30.1753"/>
    <s v="-88.5725"/>
    <s v="30.1753"/>
    <s v="-88.5725"/>
    <s v="30.1753, -88.5725"/>
    <x v="5"/>
    <x v="9"/>
    <s v="new google.maps.LatLng(30.1753, -88.5725),"/>
  </r>
  <r>
    <s v="Scomberomorus cavalla"/>
    <x v="10"/>
    <s v="30.1753"/>
    <s v="-88.5725"/>
    <s v="30.1753"/>
    <s v="-88.5725"/>
    <s v="30.1753, -88.5725"/>
    <x v="5"/>
    <x v="9"/>
    <s v="new google.maps.LatLng(30.1753, -88.5725),"/>
  </r>
  <r>
    <s v="Scomberomorus cavalla"/>
    <x v="11"/>
    <s v="30.1753"/>
    <s v="-88.5725"/>
    <s v="30.1753"/>
    <s v="-88.5725"/>
    <s v="30.1753, -88.5725"/>
    <x v="5"/>
    <x v="9"/>
    <s v="new google.maps.LatLng(30.1753, -88.5725),"/>
  </r>
  <r>
    <s v="Scomberomorus cavalla"/>
    <x v="12"/>
    <s v="30.1753"/>
    <s v="-88.5725"/>
    <s v="30.1753"/>
    <s v="-88.5725"/>
    <s v="30.1753, -88.5725"/>
    <x v="5"/>
    <x v="9"/>
    <s v="new google.maps.LatLng(30.1753, -88.5725),"/>
  </r>
  <r>
    <s v="Scomberomorus cavalla"/>
    <x v="47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15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5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88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38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27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4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9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03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7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37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0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2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47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15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5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88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38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27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4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9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03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7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37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0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2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47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15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5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88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38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27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4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9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03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7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37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0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2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47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15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5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88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38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27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4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9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03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7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37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0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2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47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15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5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88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38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27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4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9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03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7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37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0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2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47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15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5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88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38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27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4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9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03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7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37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0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2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47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15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5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88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38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27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4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9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03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7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37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0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2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47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15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5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88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38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27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4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9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03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7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37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0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9"/>
    <s v="30.250241"/>
    <s v="-86.131143"/>
    <s v="30.250241"/>
    <s v="-86.131143"/>
    <s v="30.250241, -86.131143"/>
    <x v="6"/>
    <x v="8"/>
    <s v="new google.maps.LatLng(30.250241, -86.131143),"/>
  </r>
  <r>
    <s v="Scomberomorus cavalla"/>
    <x v="12"/>
    <s v="30.250241"/>
    <s v="-86.131143"/>
    <s v="30.250241"/>
    <s v="-86.131143"/>
    <s v="30.250241, -86.131143"/>
    <x v="6"/>
    <x v="8"/>
    <s v="new google.maps.LatLng(30.250241, -86.131143),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0">
  <r>
    <s v="Actinopterygii"/>
    <n v="1"/>
    <n v="24"/>
    <n v="6"/>
    <n v="6"/>
    <n v="19"/>
    <n v="55"/>
    <n v="3"/>
    <n v="114"/>
    <x v="0"/>
    <n v="114.002"/>
    <x v="0"/>
    <x v="0"/>
  </r>
  <r>
    <s v="Alosa"/>
    <m/>
    <n v="4"/>
    <m/>
    <m/>
    <m/>
    <m/>
    <m/>
    <n v="4"/>
    <x v="1"/>
    <n v="4.0030000000000001"/>
    <x v="1"/>
    <x v="1"/>
  </r>
  <r>
    <s v="Alosa chrysochloris"/>
    <m/>
    <m/>
    <m/>
    <m/>
    <n v="1"/>
    <m/>
    <m/>
    <n v="1"/>
    <x v="2"/>
    <n v="1.004"/>
    <x v="2"/>
    <x v="1"/>
  </r>
  <r>
    <s v="Anchoa"/>
    <n v="1"/>
    <n v="1"/>
    <n v="1"/>
    <n v="2"/>
    <n v="1"/>
    <n v="4"/>
    <m/>
    <n v="10"/>
    <x v="3"/>
    <n v="10.005000000000001"/>
    <x v="3"/>
    <x v="1"/>
  </r>
  <r>
    <s v="Anchoa hepsetus"/>
    <n v="5"/>
    <m/>
    <m/>
    <m/>
    <m/>
    <m/>
    <m/>
    <n v="5"/>
    <x v="4"/>
    <n v="5.0060000000000002"/>
    <x v="4"/>
    <x v="1"/>
  </r>
  <r>
    <s v="Anguilliformes"/>
    <m/>
    <m/>
    <m/>
    <n v="3"/>
    <m/>
    <m/>
    <m/>
    <n v="3"/>
    <x v="5"/>
    <n v="3.0070000000000001"/>
    <x v="5"/>
    <x v="1"/>
  </r>
  <r>
    <s v="Annelida"/>
    <m/>
    <n v="7"/>
    <m/>
    <m/>
    <m/>
    <m/>
    <m/>
    <n v="7"/>
    <x v="6"/>
    <n v="7.008"/>
    <x v="6"/>
    <x v="1"/>
  </r>
  <r>
    <s v="Archosargus probatocephalus"/>
    <m/>
    <m/>
    <m/>
    <n v="1"/>
    <m/>
    <m/>
    <m/>
    <n v="1"/>
    <x v="2"/>
    <n v="1.0089999999999999"/>
    <x v="7"/>
    <x v="1"/>
  </r>
  <r>
    <s v="Asteroidea"/>
    <m/>
    <n v="4"/>
    <m/>
    <m/>
    <m/>
    <m/>
    <m/>
    <n v="4"/>
    <x v="1"/>
    <n v="4.01"/>
    <x v="8"/>
    <x v="1"/>
  </r>
  <r>
    <s v="Atheriniformes"/>
    <m/>
    <n v="8"/>
    <m/>
    <m/>
    <m/>
    <m/>
    <m/>
    <n v="8"/>
    <x v="7"/>
    <n v="8.0109999999999992"/>
    <x v="9"/>
    <x v="1"/>
  </r>
  <r>
    <s v="Aves"/>
    <m/>
    <m/>
    <n v="1"/>
    <n v="1"/>
    <m/>
    <m/>
    <n v="1"/>
    <n v="3"/>
    <x v="5"/>
    <n v="3.012"/>
    <x v="10"/>
    <x v="1"/>
  </r>
  <r>
    <s v="Bairdiella chrysura"/>
    <m/>
    <n v="4"/>
    <m/>
    <m/>
    <n v="1"/>
    <m/>
    <m/>
    <n v="5"/>
    <x v="4"/>
    <n v="5.0129999999999999"/>
    <x v="11"/>
    <x v="1"/>
  </r>
  <r>
    <s v="Balistes capriscus"/>
    <m/>
    <m/>
    <n v="1"/>
    <m/>
    <m/>
    <m/>
    <m/>
    <n v="1"/>
    <x v="2"/>
    <n v="1.014"/>
    <x v="12"/>
    <x v="1"/>
  </r>
  <r>
    <s v="Balistidae"/>
    <m/>
    <m/>
    <n v="1"/>
    <m/>
    <m/>
    <m/>
    <m/>
    <n v="1"/>
    <x v="2"/>
    <n v="1.0149999999999999"/>
    <x v="13"/>
    <x v="1"/>
  </r>
  <r>
    <s v="Bodianus pulchellus"/>
    <m/>
    <m/>
    <m/>
    <m/>
    <n v="1"/>
    <m/>
    <m/>
    <n v="1"/>
    <x v="2"/>
    <n v="1.016"/>
    <x v="14"/>
    <x v="1"/>
  </r>
  <r>
    <s v="Bothidae"/>
    <m/>
    <m/>
    <n v="1"/>
    <n v="1"/>
    <m/>
    <m/>
    <n v="1"/>
    <n v="3"/>
    <x v="5"/>
    <n v="3.0169999999999999"/>
    <x v="15"/>
    <x v="1"/>
  </r>
  <r>
    <s v="Brachyura"/>
    <m/>
    <n v="9"/>
    <n v="3"/>
    <m/>
    <n v="1"/>
    <m/>
    <m/>
    <n v="13"/>
    <x v="8"/>
    <n v="13.018000000000001"/>
    <x v="16"/>
    <x v="2"/>
  </r>
  <r>
    <s v="Bregmaceros cantori"/>
    <n v="1"/>
    <m/>
    <m/>
    <m/>
    <m/>
    <m/>
    <m/>
    <n v="1"/>
    <x v="2"/>
    <n v="1.0189999999999999"/>
    <x v="17"/>
    <x v="1"/>
  </r>
  <r>
    <s v="Brevoortia"/>
    <m/>
    <n v="16"/>
    <n v="3"/>
    <n v="1"/>
    <n v="1"/>
    <m/>
    <m/>
    <n v="21"/>
    <x v="9"/>
    <n v="21.02"/>
    <x v="18"/>
    <x v="3"/>
  </r>
  <r>
    <s v="Brevoortia gunteri"/>
    <m/>
    <n v="1"/>
    <n v="2"/>
    <m/>
    <m/>
    <m/>
    <m/>
    <n v="3"/>
    <x v="5"/>
    <n v="3.0209999999999999"/>
    <x v="19"/>
    <x v="1"/>
  </r>
  <r>
    <s v="Brevoortia patronus"/>
    <m/>
    <m/>
    <n v="1"/>
    <n v="1"/>
    <n v="1"/>
    <m/>
    <m/>
    <n v="3"/>
    <x v="5"/>
    <n v="3.0219999999999998"/>
    <x v="20"/>
    <x v="1"/>
  </r>
  <r>
    <s v="Calanoida"/>
    <m/>
    <m/>
    <m/>
    <m/>
    <m/>
    <n v="1"/>
    <m/>
    <n v="1"/>
    <x v="2"/>
    <n v="1.0229999999999999"/>
    <x v="21"/>
    <x v="1"/>
  </r>
  <r>
    <s v="Callinectes ornatus"/>
    <m/>
    <m/>
    <n v="1"/>
    <m/>
    <m/>
    <m/>
    <m/>
    <n v="1"/>
    <x v="2"/>
    <n v="1.024"/>
    <x v="22"/>
    <x v="1"/>
  </r>
  <r>
    <s v="Callinectes sapidus"/>
    <m/>
    <n v="4"/>
    <m/>
    <m/>
    <m/>
    <m/>
    <m/>
    <n v="4"/>
    <x v="1"/>
    <n v="4.0250000000000004"/>
    <x v="23"/>
    <x v="1"/>
  </r>
  <r>
    <s v="Callionymidae"/>
    <m/>
    <m/>
    <n v="1"/>
    <n v="1"/>
    <m/>
    <m/>
    <n v="1"/>
    <n v="3"/>
    <x v="5"/>
    <n v="3.0259999999999998"/>
    <x v="24"/>
    <x v="1"/>
  </r>
  <r>
    <s v="Carangidae"/>
    <m/>
    <m/>
    <n v="2"/>
    <n v="2"/>
    <n v="17"/>
    <m/>
    <n v="1"/>
    <n v="22"/>
    <x v="10"/>
    <n v="22.027000000000001"/>
    <x v="25"/>
    <x v="4"/>
  </r>
  <r>
    <s v="Caranx crysos"/>
    <m/>
    <m/>
    <n v="1"/>
    <n v="1"/>
    <n v="1"/>
    <m/>
    <m/>
    <n v="3"/>
    <x v="5"/>
    <n v="3.028"/>
    <x v="26"/>
    <x v="1"/>
  </r>
  <r>
    <s v="Caridea"/>
    <m/>
    <n v="24"/>
    <n v="2"/>
    <m/>
    <m/>
    <m/>
    <m/>
    <n v="26"/>
    <x v="11"/>
    <n v="26.029"/>
    <x v="27"/>
    <x v="5"/>
  </r>
  <r>
    <s v="Chaetodipterus faber"/>
    <m/>
    <m/>
    <m/>
    <n v="1"/>
    <m/>
    <m/>
    <m/>
    <n v="1"/>
    <x v="2"/>
    <n v="1.03"/>
    <x v="28"/>
    <x v="1"/>
  </r>
  <r>
    <s v="Chaetodontidae"/>
    <m/>
    <m/>
    <m/>
    <m/>
    <n v="1"/>
    <m/>
    <m/>
    <n v="1"/>
    <x v="2"/>
    <n v="1.0309999999999999"/>
    <x v="29"/>
    <x v="1"/>
  </r>
  <r>
    <s v="Chloroscombrus chrysurus"/>
    <m/>
    <n v="4"/>
    <n v="1"/>
    <n v="1"/>
    <n v="3"/>
    <m/>
    <m/>
    <n v="9"/>
    <x v="12"/>
    <n v="9.032"/>
    <x v="30"/>
    <x v="1"/>
  </r>
  <r>
    <s v="Clupeidae"/>
    <n v="1"/>
    <n v="16"/>
    <n v="2"/>
    <n v="3"/>
    <n v="17"/>
    <n v="1"/>
    <n v="2"/>
    <n v="42"/>
    <x v="13"/>
    <n v="42.033000000000001"/>
    <x v="31"/>
    <x v="6"/>
  </r>
  <r>
    <s v="Clupeiformes"/>
    <m/>
    <m/>
    <m/>
    <m/>
    <m/>
    <n v="1"/>
    <m/>
    <n v="1"/>
    <x v="2"/>
    <n v="1.034"/>
    <x v="32"/>
    <x v="1"/>
  </r>
  <r>
    <s v="Congridae"/>
    <m/>
    <m/>
    <m/>
    <m/>
    <n v="1"/>
    <m/>
    <m/>
    <n v="1"/>
    <x v="2"/>
    <n v="1.0349999999999999"/>
    <x v="33"/>
    <x v="1"/>
  </r>
  <r>
    <s v="Coryphaena hippurus"/>
    <m/>
    <m/>
    <m/>
    <n v="1"/>
    <m/>
    <m/>
    <m/>
    <n v="1"/>
    <x v="2"/>
    <n v="1.036"/>
    <x v="34"/>
    <x v="1"/>
  </r>
  <r>
    <s v="Cynoscion"/>
    <m/>
    <n v="4"/>
    <m/>
    <n v="1"/>
    <m/>
    <m/>
    <m/>
    <n v="5"/>
    <x v="4"/>
    <n v="5.0369999999999999"/>
    <x v="35"/>
    <x v="1"/>
  </r>
  <r>
    <s v="Cynoscion arenarius"/>
    <m/>
    <n v="7"/>
    <m/>
    <n v="1"/>
    <m/>
    <m/>
    <m/>
    <n v="8"/>
    <x v="7"/>
    <n v="8.0380000000000003"/>
    <x v="36"/>
    <x v="1"/>
  </r>
  <r>
    <s v="Cynoscion nebulosus"/>
    <m/>
    <m/>
    <m/>
    <n v="1"/>
    <m/>
    <m/>
    <m/>
    <n v="1"/>
    <x v="2"/>
    <n v="1.0389999999999999"/>
    <x v="37"/>
    <x v="1"/>
  </r>
  <r>
    <s v="Decabrachia"/>
    <m/>
    <m/>
    <m/>
    <m/>
    <m/>
    <n v="3"/>
    <m/>
    <n v="3"/>
    <x v="5"/>
    <n v="3.04"/>
    <x v="38"/>
    <x v="1"/>
  </r>
  <r>
    <s v="Decapoda"/>
    <m/>
    <m/>
    <n v="1"/>
    <n v="1"/>
    <m/>
    <m/>
    <n v="1"/>
    <n v="3"/>
    <x v="5"/>
    <n v="3.0409999999999999"/>
    <x v="39"/>
    <x v="1"/>
  </r>
  <r>
    <s v="Decapterus punctatus"/>
    <m/>
    <m/>
    <n v="1"/>
    <n v="1"/>
    <n v="1"/>
    <n v="1"/>
    <m/>
    <n v="4"/>
    <x v="1"/>
    <n v="4.0419999999999998"/>
    <x v="40"/>
    <x v="1"/>
  </r>
  <r>
    <s v="Detritus"/>
    <m/>
    <m/>
    <m/>
    <m/>
    <n v="16"/>
    <n v="27"/>
    <m/>
    <n v="43"/>
    <x v="14"/>
    <n v="43.042999999999999"/>
    <x v="41"/>
    <x v="7"/>
  </r>
  <r>
    <s v="Diplectrum bivittatum"/>
    <n v="2"/>
    <m/>
    <m/>
    <m/>
    <n v="1"/>
    <m/>
    <m/>
    <n v="3"/>
    <x v="5"/>
    <n v="3.044"/>
    <x v="42"/>
    <x v="1"/>
  </r>
  <r>
    <s v="Dorosoma petenense"/>
    <m/>
    <m/>
    <n v="1"/>
    <m/>
    <m/>
    <m/>
    <m/>
    <n v="1"/>
    <x v="2"/>
    <n v="1.0449999999999999"/>
    <x v="43"/>
    <x v="1"/>
  </r>
  <r>
    <s v="Doryteuthis pealeii"/>
    <n v="1"/>
    <m/>
    <n v="1"/>
    <m/>
    <n v="1"/>
    <m/>
    <m/>
    <n v="3"/>
    <x v="5"/>
    <n v="3.0459999999999998"/>
    <x v="44"/>
    <x v="1"/>
  </r>
  <r>
    <s v="Elops saurus"/>
    <m/>
    <m/>
    <m/>
    <n v="1"/>
    <m/>
    <m/>
    <m/>
    <n v="1"/>
    <x v="2"/>
    <n v="1.0469999999999999"/>
    <x v="45"/>
    <x v="1"/>
  </r>
  <r>
    <s v="Engraulidae"/>
    <n v="1"/>
    <n v="1"/>
    <n v="1"/>
    <n v="2"/>
    <m/>
    <n v="3"/>
    <n v="2"/>
    <n v="10"/>
    <x v="3"/>
    <n v="10.048"/>
    <x v="46"/>
    <x v="1"/>
  </r>
  <r>
    <s v="Epinephelus"/>
    <m/>
    <m/>
    <m/>
    <m/>
    <m/>
    <m/>
    <n v="1"/>
    <n v="1"/>
    <x v="2"/>
    <n v="1.0489999999999999"/>
    <x v="47"/>
    <x v="1"/>
  </r>
  <r>
    <s v="Eucinostomus"/>
    <n v="1"/>
    <n v="1"/>
    <m/>
    <n v="1"/>
    <m/>
    <n v="1"/>
    <m/>
    <n v="4"/>
    <x v="1"/>
    <n v="4.05"/>
    <x v="48"/>
    <x v="1"/>
  </r>
  <r>
    <s v="Euthynnus alletteratus"/>
    <m/>
    <m/>
    <m/>
    <m/>
    <m/>
    <m/>
    <n v="1"/>
    <n v="1"/>
    <x v="2"/>
    <n v="1.0509999999999999"/>
    <x v="49"/>
    <x v="1"/>
  </r>
  <r>
    <s v="Exocoetidae"/>
    <m/>
    <m/>
    <m/>
    <m/>
    <n v="1"/>
    <m/>
    <n v="1"/>
    <n v="2"/>
    <x v="15"/>
    <n v="2.052"/>
    <x v="50"/>
    <x v="1"/>
  </r>
  <r>
    <s v="Farfantepenaeus aztecus"/>
    <m/>
    <n v="7"/>
    <n v="1"/>
    <m/>
    <n v="1"/>
    <m/>
    <m/>
    <n v="9"/>
    <x v="12"/>
    <n v="9.0530000000000008"/>
    <x v="51"/>
    <x v="1"/>
  </r>
  <r>
    <s v="Farfantepenaeus duorarum"/>
    <m/>
    <m/>
    <n v="1"/>
    <n v="1"/>
    <n v="1"/>
    <m/>
    <n v="1"/>
    <n v="4"/>
    <x v="1"/>
    <n v="4.0540000000000003"/>
    <x v="52"/>
    <x v="1"/>
  </r>
  <r>
    <s v="Haemulidae"/>
    <m/>
    <m/>
    <n v="1"/>
    <m/>
    <n v="16"/>
    <m/>
    <n v="1"/>
    <n v="18"/>
    <x v="16"/>
    <n v="18.055"/>
    <x v="53"/>
    <x v="8"/>
  </r>
  <r>
    <s v="Haemulon aurolineatum"/>
    <m/>
    <m/>
    <n v="1"/>
    <m/>
    <m/>
    <m/>
    <m/>
    <n v="1"/>
    <x v="2"/>
    <n v="1.056"/>
    <x v="54"/>
    <x v="1"/>
  </r>
  <r>
    <s v="Haemulon plumierii"/>
    <m/>
    <m/>
    <n v="1"/>
    <m/>
    <m/>
    <m/>
    <m/>
    <n v="1"/>
    <x v="2"/>
    <n v="1.0569999999999999"/>
    <x v="55"/>
    <x v="1"/>
  </r>
  <r>
    <s v="Halichoeres caudalis"/>
    <m/>
    <m/>
    <m/>
    <m/>
    <n v="1"/>
    <m/>
    <m/>
    <n v="1"/>
    <x v="2"/>
    <n v="1.0580000000000001"/>
    <x v="56"/>
    <x v="1"/>
  </r>
  <r>
    <s v="Harengula jaguana"/>
    <m/>
    <m/>
    <m/>
    <m/>
    <n v="17"/>
    <m/>
    <n v="1"/>
    <n v="18"/>
    <x v="16"/>
    <n v="18.059000000000001"/>
    <x v="57"/>
    <x v="9"/>
  </r>
  <r>
    <s v="Hemiramphidae"/>
    <m/>
    <m/>
    <n v="1"/>
    <n v="1"/>
    <m/>
    <m/>
    <n v="1"/>
    <n v="3"/>
    <x v="5"/>
    <n v="3.06"/>
    <x v="58"/>
    <x v="1"/>
  </r>
  <r>
    <s v="Hemiramphus"/>
    <m/>
    <m/>
    <m/>
    <m/>
    <m/>
    <m/>
    <n v="1"/>
    <n v="1"/>
    <x v="2"/>
    <n v="1.0609999999999999"/>
    <x v="59"/>
    <x v="1"/>
  </r>
  <r>
    <s v="Hemiramphus brasiliensis"/>
    <m/>
    <m/>
    <m/>
    <m/>
    <m/>
    <m/>
    <n v="1"/>
    <n v="1"/>
    <x v="2"/>
    <n v="1.0620000000000001"/>
    <x v="60"/>
    <x v="1"/>
  </r>
  <r>
    <s v="Hyperiidae"/>
    <m/>
    <m/>
    <m/>
    <m/>
    <n v="1"/>
    <m/>
    <m/>
    <n v="1"/>
    <x v="2"/>
    <n v="1.0629999999999999"/>
    <x v="61"/>
    <x v="1"/>
  </r>
  <r>
    <s v="Hyporhamphus unifasciatus"/>
    <m/>
    <m/>
    <m/>
    <m/>
    <n v="8"/>
    <m/>
    <m/>
    <n v="8"/>
    <x v="7"/>
    <n v="8.0640000000000001"/>
    <x v="62"/>
    <x v="1"/>
  </r>
  <r>
    <s v="Invertebrata"/>
    <m/>
    <n v="5"/>
    <n v="2"/>
    <m/>
    <n v="16"/>
    <m/>
    <m/>
    <n v="23"/>
    <x v="17"/>
    <n v="23.065000000000001"/>
    <x v="63"/>
    <x v="10"/>
  </r>
  <r>
    <s v="Isopoda"/>
    <m/>
    <m/>
    <m/>
    <m/>
    <n v="1"/>
    <m/>
    <m/>
    <n v="1"/>
    <x v="2"/>
    <n v="1.0660000000000001"/>
    <x v="64"/>
    <x v="1"/>
  </r>
  <r>
    <s v="Labridae"/>
    <n v="1"/>
    <n v="1"/>
    <m/>
    <n v="1"/>
    <m/>
    <m/>
    <m/>
    <n v="3"/>
    <x v="5"/>
    <n v="3.0670000000000002"/>
    <x v="65"/>
    <x v="1"/>
  </r>
  <r>
    <s v="Lagodon rhomboides"/>
    <m/>
    <m/>
    <n v="1"/>
    <n v="1"/>
    <n v="1"/>
    <m/>
    <n v="1"/>
    <n v="4"/>
    <x v="1"/>
    <n v="4.0679999999999996"/>
    <x v="66"/>
    <x v="1"/>
  </r>
  <r>
    <s v="Leiostomus xanthurus"/>
    <m/>
    <m/>
    <n v="1"/>
    <n v="1"/>
    <n v="1"/>
    <m/>
    <m/>
    <n v="3"/>
    <x v="5"/>
    <n v="3.069"/>
    <x v="67"/>
    <x v="1"/>
  </r>
  <r>
    <s v="Libinia dubia"/>
    <m/>
    <n v="4"/>
    <m/>
    <m/>
    <m/>
    <m/>
    <m/>
    <n v="4"/>
    <x v="1"/>
    <n v="4.07"/>
    <x v="68"/>
    <x v="1"/>
  </r>
  <r>
    <s v="Limnoria lignorum"/>
    <m/>
    <m/>
    <n v="1"/>
    <m/>
    <m/>
    <m/>
    <m/>
    <n v="1"/>
    <x v="2"/>
    <n v="1.071"/>
    <x v="69"/>
    <x v="1"/>
  </r>
  <r>
    <s v="Litopenaeus setiferus"/>
    <m/>
    <n v="4"/>
    <n v="1"/>
    <n v="2"/>
    <n v="1"/>
    <m/>
    <m/>
    <n v="8"/>
    <x v="7"/>
    <n v="8.0719999999999992"/>
    <x v="70"/>
    <x v="1"/>
  </r>
  <r>
    <s v="Livoneca tenuistylis"/>
    <m/>
    <m/>
    <m/>
    <m/>
    <m/>
    <n v="1"/>
    <m/>
    <n v="1"/>
    <x v="2"/>
    <n v="1.073"/>
    <x v="71"/>
    <x v="1"/>
  </r>
  <r>
    <s v="Loligo"/>
    <m/>
    <n v="11"/>
    <m/>
    <m/>
    <m/>
    <m/>
    <m/>
    <n v="11"/>
    <x v="18"/>
    <n v="11.074"/>
    <x v="72"/>
    <x v="1"/>
  </r>
  <r>
    <s v="Lolliguncula brevis"/>
    <m/>
    <m/>
    <n v="1"/>
    <n v="1"/>
    <n v="1"/>
    <m/>
    <m/>
    <n v="3"/>
    <x v="5"/>
    <n v="3.0750000000000002"/>
    <x v="73"/>
    <x v="1"/>
  </r>
  <r>
    <s v="Lutjanidae"/>
    <m/>
    <m/>
    <n v="1"/>
    <m/>
    <n v="16"/>
    <m/>
    <m/>
    <n v="17"/>
    <x v="19"/>
    <n v="17.076000000000001"/>
    <x v="74"/>
    <x v="11"/>
  </r>
  <r>
    <s v="Lutjanus campechanus"/>
    <m/>
    <m/>
    <n v="1"/>
    <m/>
    <m/>
    <m/>
    <n v="1"/>
    <n v="2"/>
    <x v="15"/>
    <n v="2.077"/>
    <x v="75"/>
    <x v="1"/>
  </r>
  <r>
    <s v="Lutjanus griseus"/>
    <m/>
    <m/>
    <m/>
    <m/>
    <m/>
    <m/>
    <n v="1"/>
    <n v="1"/>
    <x v="2"/>
    <n v="1.0780000000000001"/>
    <x v="76"/>
    <x v="1"/>
  </r>
  <r>
    <s v="Lutjanus mahogoni"/>
    <m/>
    <m/>
    <n v="1"/>
    <m/>
    <m/>
    <m/>
    <m/>
    <n v="1"/>
    <x v="2"/>
    <n v="1.079"/>
    <x v="77"/>
    <x v="1"/>
  </r>
  <r>
    <s v="Lutjanus synagris"/>
    <m/>
    <m/>
    <m/>
    <m/>
    <n v="1"/>
    <m/>
    <n v="1"/>
    <n v="2"/>
    <x v="15"/>
    <n v="2.08"/>
    <x v="78"/>
    <x v="1"/>
  </r>
  <r>
    <s v="Magnoliopsida"/>
    <m/>
    <m/>
    <n v="1"/>
    <m/>
    <m/>
    <m/>
    <n v="1"/>
    <n v="2"/>
    <x v="15"/>
    <n v="2.081"/>
    <x v="79"/>
    <x v="1"/>
  </r>
  <r>
    <s v="Meiosquilla"/>
    <m/>
    <m/>
    <m/>
    <n v="1"/>
    <m/>
    <m/>
    <m/>
    <n v="1"/>
    <x v="2"/>
    <n v="1.0820000000000001"/>
    <x v="80"/>
    <x v="1"/>
  </r>
  <r>
    <s v="Menidia beryllina"/>
    <m/>
    <n v="7"/>
    <m/>
    <m/>
    <m/>
    <m/>
    <m/>
    <n v="7"/>
    <x v="6"/>
    <n v="7.0830000000000002"/>
    <x v="81"/>
    <x v="1"/>
  </r>
  <r>
    <s v="Menticirrhus"/>
    <m/>
    <n v="4"/>
    <m/>
    <m/>
    <m/>
    <m/>
    <m/>
    <n v="4"/>
    <x v="1"/>
    <n v="4.0839999999999996"/>
    <x v="82"/>
    <x v="1"/>
  </r>
  <r>
    <s v="Micropogonias undulatus"/>
    <m/>
    <n v="11"/>
    <n v="1"/>
    <n v="1"/>
    <m/>
    <m/>
    <m/>
    <n v="13"/>
    <x v="8"/>
    <n v="13.085000000000001"/>
    <x v="83"/>
    <x v="12"/>
  </r>
  <r>
    <s v="Mugil"/>
    <m/>
    <m/>
    <n v="1"/>
    <n v="1"/>
    <m/>
    <m/>
    <m/>
    <n v="2"/>
    <x v="15"/>
    <n v="2.0859999999999999"/>
    <x v="84"/>
    <x v="1"/>
  </r>
  <r>
    <s v="Mugil cephalus"/>
    <m/>
    <n v="11"/>
    <m/>
    <m/>
    <m/>
    <m/>
    <n v="1"/>
    <n v="12"/>
    <x v="20"/>
    <n v="12.087"/>
    <x v="85"/>
    <x v="13"/>
  </r>
  <r>
    <s v="Mugil curema"/>
    <m/>
    <m/>
    <m/>
    <n v="1"/>
    <m/>
    <m/>
    <n v="1"/>
    <n v="2"/>
    <x v="15"/>
    <n v="2.0880000000000001"/>
    <x v="86"/>
    <x v="1"/>
  </r>
  <r>
    <s v="Myctophidae"/>
    <m/>
    <m/>
    <n v="1"/>
    <n v="1"/>
    <m/>
    <m/>
    <n v="1"/>
    <n v="3"/>
    <x v="5"/>
    <n v="3.089"/>
    <x v="87"/>
    <x v="1"/>
  </r>
  <r>
    <s v="Natica pusilla"/>
    <m/>
    <m/>
    <m/>
    <n v="1"/>
    <m/>
    <m/>
    <m/>
    <n v="1"/>
    <x v="2"/>
    <n v="1.0900000000000001"/>
    <x v="88"/>
    <x v="1"/>
  </r>
  <r>
    <s v="Naticidae"/>
    <m/>
    <m/>
    <m/>
    <m/>
    <m/>
    <n v="1"/>
    <m/>
    <n v="1"/>
    <x v="2"/>
    <n v="1.091"/>
    <x v="89"/>
    <x v="1"/>
  </r>
  <r>
    <s v="Nematoda"/>
    <m/>
    <m/>
    <m/>
    <n v="1"/>
    <n v="1"/>
    <n v="3"/>
    <n v="1"/>
    <n v="6"/>
    <x v="21"/>
    <n v="6.0919999999999996"/>
    <x v="90"/>
    <x v="1"/>
  </r>
  <r>
    <s v="Oligoplites saurus"/>
    <m/>
    <n v="7"/>
    <m/>
    <n v="1"/>
    <m/>
    <m/>
    <m/>
    <n v="8"/>
    <x v="7"/>
    <n v="8.093"/>
    <x v="91"/>
    <x v="1"/>
  </r>
  <r>
    <s v="Ophichthidae"/>
    <m/>
    <m/>
    <n v="1"/>
    <n v="1"/>
    <m/>
    <m/>
    <m/>
    <n v="2"/>
    <x v="15"/>
    <n v="2.0939999999999999"/>
    <x v="92"/>
    <x v="1"/>
  </r>
  <r>
    <s v="Opisthonema oglinum"/>
    <m/>
    <m/>
    <n v="1"/>
    <n v="1"/>
    <n v="17"/>
    <m/>
    <m/>
    <n v="19"/>
    <x v="22"/>
    <n v="19.094999999999999"/>
    <x v="93"/>
    <x v="14"/>
  </r>
  <r>
    <s v="Orthopristis chrysoptera"/>
    <m/>
    <n v="7"/>
    <m/>
    <m/>
    <n v="1"/>
    <m/>
    <m/>
    <n v="8"/>
    <x v="7"/>
    <n v="8.0960000000000001"/>
    <x v="94"/>
    <x v="1"/>
  </r>
  <r>
    <s v="Paguridae"/>
    <m/>
    <m/>
    <m/>
    <m/>
    <n v="1"/>
    <m/>
    <m/>
    <n v="1"/>
    <x v="2"/>
    <n v="1.097"/>
    <x v="95"/>
    <x v="1"/>
  </r>
  <r>
    <s v="Paralichthys"/>
    <m/>
    <m/>
    <n v="1"/>
    <m/>
    <m/>
    <m/>
    <m/>
    <n v="1"/>
    <x v="2"/>
    <n v="1.0980000000000001"/>
    <x v="96"/>
    <x v="1"/>
  </r>
  <r>
    <s v="Pectinidae"/>
    <m/>
    <m/>
    <m/>
    <m/>
    <n v="16"/>
    <m/>
    <m/>
    <n v="16"/>
    <x v="23"/>
    <n v="16.099"/>
    <x v="97"/>
    <x v="15"/>
  </r>
  <r>
    <s v="Penaeidae"/>
    <m/>
    <n v="11"/>
    <n v="3"/>
    <n v="1"/>
    <n v="16"/>
    <m/>
    <n v="1"/>
    <n v="32"/>
    <x v="24"/>
    <n v="32.1"/>
    <x v="98"/>
    <x v="16"/>
  </r>
  <r>
    <s v="Penaeus"/>
    <m/>
    <m/>
    <m/>
    <m/>
    <n v="1"/>
    <m/>
    <m/>
    <n v="1"/>
    <x v="2"/>
    <n v="1.101"/>
    <x v="99"/>
    <x v="1"/>
  </r>
  <r>
    <s v="Peprilus paru"/>
    <m/>
    <n v="4"/>
    <m/>
    <m/>
    <m/>
    <m/>
    <m/>
    <n v="4"/>
    <x v="1"/>
    <n v="4.1020000000000003"/>
    <x v="100"/>
    <x v="1"/>
  </r>
  <r>
    <s v="Peprilus triacanthus"/>
    <m/>
    <n v="7"/>
    <m/>
    <m/>
    <m/>
    <m/>
    <m/>
    <n v="7"/>
    <x v="6"/>
    <n v="7.1029999999999998"/>
    <x v="101"/>
    <x v="1"/>
  </r>
  <r>
    <s v="Pleuronectiformes"/>
    <m/>
    <n v="4"/>
    <m/>
    <m/>
    <m/>
    <m/>
    <m/>
    <n v="4"/>
    <x v="1"/>
    <n v="4.1040000000000001"/>
    <x v="102"/>
    <x v="1"/>
  </r>
  <r>
    <s v="Polydactylus"/>
    <m/>
    <m/>
    <n v="1"/>
    <m/>
    <m/>
    <m/>
    <m/>
    <n v="1"/>
    <x v="2"/>
    <n v="1.105"/>
    <x v="103"/>
    <x v="1"/>
  </r>
  <r>
    <s v="Polydactylus octonemus"/>
    <m/>
    <m/>
    <m/>
    <n v="1"/>
    <n v="1"/>
    <m/>
    <m/>
    <n v="2"/>
    <x v="15"/>
    <n v="2.1059999999999999"/>
    <x v="104"/>
    <x v="1"/>
  </r>
  <r>
    <s v="Pomacanthus paru"/>
    <m/>
    <m/>
    <n v="1"/>
    <m/>
    <m/>
    <m/>
    <m/>
    <n v="1"/>
    <x v="2"/>
    <n v="1.107"/>
    <x v="105"/>
    <x v="1"/>
  </r>
  <r>
    <s v="Pomatomus saltatrix"/>
    <m/>
    <m/>
    <m/>
    <n v="1"/>
    <m/>
    <m/>
    <m/>
    <n v="1"/>
    <x v="2"/>
    <n v="1.1080000000000001"/>
    <x v="106"/>
    <x v="1"/>
  </r>
  <r>
    <s v="Portunidae"/>
    <m/>
    <m/>
    <n v="1"/>
    <m/>
    <m/>
    <m/>
    <m/>
    <n v="1"/>
    <x v="2"/>
    <n v="1.109"/>
    <x v="107"/>
    <x v="1"/>
  </r>
  <r>
    <s v="Portunus"/>
    <m/>
    <m/>
    <n v="1"/>
    <m/>
    <m/>
    <m/>
    <m/>
    <n v="1"/>
    <x v="2"/>
    <n v="1.1100000000000001"/>
    <x v="108"/>
    <x v="1"/>
  </r>
  <r>
    <s v="Prionotus"/>
    <m/>
    <n v="4"/>
    <m/>
    <m/>
    <n v="1"/>
    <m/>
    <m/>
    <n v="5"/>
    <x v="4"/>
    <n v="5.1109999999999998"/>
    <x v="109"/>
    <x v="1"/>
  </r>
  <r>
    <s v="Prionotus rubio"/>
    <m/>
    <m/>
    <n v="1"/>
    <m/>
    <m/>
    <m/>
    <m/>
    <n v="1"/>
    <x v="2"/>
    <n v="1.1120000000000001"/>
    <x v="110"/>
    <x v="1"/>
  </r>
  <r>
    <s v="Rhomboplites aurorubens"/>
    <m/>
    <m/>
    <m/>
    <m/>
    <m/>
    <m/>
    <n v="1"/>
    <n v="1"/>
    <x v="2"/>
    <n v="1.113"/>
    <x v="111"/>
    <x v="1"/>
  </r>
  <r>
    <s v="Rimapenaeus constrictus"/>
    <m/>
    <m/>
    <n v="1"/>
    <m/>
    <m/>
    <m/>
    <m/>
    <n v="1"/>
    <x v="2"/>
    <n v="1.1140000000000001"/>
    <x v="112"/>
    <x v="1"/>
  </r>
  <r>
    <s v="Rimapenaeus similis"/>
    <m/>
    <m/>
    <n v="1"/>
    <n v="1"/>
    <n v="1"/>
    <m/>
    <m/>
    <n v="3"/>
    <x v="5"/>
    <n v="3.1150000000000002"/>
    <x v="113"/>
    <x v="1"/>
  </r>
  <r>
    <s v="Sarda sarda"/>
    <m/>
    <m/>
    <m/>
    <m/>
    <n v="1"/>
    <m/>
    <m/>
    <n v="1"/>
    <x v="2"/>
    <n v="1.1160000000000001"/>
    <x v="114"/>
    <x v="1"/>
  </r>
  <r>
    <s v="Sardinella aurita"/>
    <m/>
    <m/>
    <n v="1"/>
    <n v="1"/>
    <n v="1"/>
    <n v="1"/>
    <n v="1"/>
    <n v="5"/>
    <x v="4"/>
    <n v="5.117"/>
    <x v="115"/>
    <x v="1"/>
  </r>
  <r>
    <s v="Sargassum"/>
    <m/>
    <m/>
    <n v="1"/>
    <m/>
    <m/>
    <m/>
    <m/>
    <n v="1"/>
    <x v="2"/>
    <n v="1.1179999999999999"/>
    <x v="116"/>
    <x v="1"/>
  </r>
  <r>
    <s v="Saurida brasiliensis"/>
    <m/>
    <m/>
    <m/>
    <m/>
    <n v="1"/>
    <m/>
    <m/>
    <n v="1"/>
    <x v="2"/>
    <n v="1.119"/>
    <x v="117"/>
    <x v="1"/>
  </r>
  <r>
    <s v="Sciaenidae"/>
    <m/>
    <n v="7"/>
    <n v="2"/>
    <n v="2"/>
    <m/>
    <m/>
    <n v="1"/>
    <n v="12"/>
    <x v="20"/>
    <n v="12.12"/>
    <x v="118"/>
    <x v="17"/>
  </r>
  <r>
    <s v="Scleractinia"/>
    <m/>
    <m/>
    <m/>
    <n v="1"/>
    <n v="1"/>
    <m/>
    <m/>
    <n v="2"/>
    <x v="15"/>
    <n v="2.121"/>
    <x v="119"/>
    <x v="1"/>
  </r>
  <r>
    <s v="Scomber japonicus"/>
    <m/>
    <m/>
    <m/>
    <m/>
    <n v="1"/>
    <m/>
    <m/>
    <n v="1"/>
    <x v="2"/>
    <n v="1.1219999999999999"/>
    <x v="120"/>
    <x v="1"/>
  </r>
  <r>
    <s v="Scomberomorus"/>
    <m/>
    <m/>
    <m/>
    <n v="1"/>
    <m/>
    <m/>
    <m/>
    <n v="1"/>
    <x v="2"/>
    <n v="1.123"/>
    <x v="121"/>
    <x v="1"/>
  </r>
  <r>
    <s v="Scomberomorus maculatus"/>
    <m/>
    <m/>
    <n v="1"/>
    <n v="1"/>
    <m/>
    <m/>
    <m/>
    <n v="2"/>
    <x v="15"/>
    <n v="2.1240000000000001"/>
    <x v="122"/>
    <x v="1"/>
  </r>
  <r>
    <s v="Scombridae"/>
    <m/>
    <m/>
    <n v="1"/>
    <n v="2"/>
    <m/>
    <n v="1"/>
    <n v="2"/>
    <n v="6"/>
    <x v="21"/>
    <n v="6.125"/>
    <x v="123"/>
    <x v="1"/>
  </r>
  <r>
    <s v="Scyllarides nodifer"/>
    <m/>
    <m/>
    <m/>
    <m/>
    <m/>
    <m/>
    <n v="1"/>
    <n v="1"/>
    <x v="2"/>
    <n v="1.1259999999999999"/>
    <x v="124"/>
    <x v="1"/>
  </r>
  <r>
    <s v="Selene vomer"/>
    <m/>
    <n v="4"/>
    <m/>
    <n v="1"/>
    <m/>
    <m/>
    <m/>
    <n v="5"/>
    <x v="4"/>
    <n v="5.1269999999999998"/>
    <x v="125"/>
    <x v="1"/>
  </r>
  <r>
    <s v="Seriola"/>
    <m/>
    <m/>
    <n v="1"/>
    <m/>
    <m/>
    <m/>
    <m/>
    <n v="1"/>
    <x v="2"/>
    <n v="1.1280000000000001"/>
    <x v="126"/>
    <x v="1"/>
  </r>
  <r>
    <s v="Sicyonia"/>
    <m/>
    <m/>
    <m/>
    <n v="1"/>
    <n v="1"/>
    <m/>
    <m/>
    <n v="2"/>
    <x v="15"/>
    <n v="2.129"/>
    <x v="127"/>
    <x v="1"/>
  </r>
  <r>
    <s v="Sicyonia dorsalis"/>
    <m/>
    <m/>
    <n v="1"/>
    <m/>
    <m/>
    <m/>
    <m/>
    <n v="1"/>
    <x v="2"/>
    <n v="1.1299999999999999"/>
    <x v="128"/>
    <x v="1"/>
  </r>
  <r>
    <s v="Sparidae"/>
    <m/>
    <m/>
    <n v="1"/>
    <m/>
    <n v="16"/>
    <m/>
    <m/>
    <n v="17"/>
    <x v="19"/>
    <n v="17.131"/>
    <x v="129"/>
    <x v="18"/>
  </r>
  <r>
    <s v="Sparisoma"/>
    <m/>
    <m/>
    <m/>
    <m/>
    <n v="1"/>
    <m/>
    <m/>
    <n v="1"/>
    <x v="2"/>
    <n v="1.1320000000000001"/>
    <x v="130"/>
    <x v="1"/>
  </r>
  <r>
    <s v="Sphyraena borealis"/>
    <m/>
    <m/>
    <m/>
    <m/>
    <n v="1"/>
    <m/>
    <m/>
    <n v="1"/>
    <x v="2"/>
    <n v="1.133"/>
    <x v="131"/>
    <x v="1"/>
  </r>
  <r>
    <s v="Squilla empusa"/>
    <m/>
    <n v="4"/>
    <n v="1"/>
    <m/>
    <m/>
    <m/>
    <n v="1"/>
    <n v="6"/>
    <x v="21"/>
    <n v="6.1340000000000003"/>
    <x v="132"/>
    <x v="1"/>
  </r>
  <r>
    <s v="Stenotomus caprinus"/>
    <m/>
    <m/>
    <n v="1"/>
    <m/>
    <m/>
    <m/>
    <m/>
    <n v="1"/>
    <x v="2"/>
    <n v="1.135"/>
    <x v="133"/>
    <x v="1"/>
  </r>
  <r>
    <s v="Stomatopoda"/>
    <m/>
    <m/>
    <n v="1"/>
    <m/>
    <m/>
    <m/>
    <m/>
    <n v="1"/>
    <x v="2"/>
    <n v="1.1360000000000001"/>
    <x v="134"/>
    <x v="1"/>
  </r>
  <r>
    <s v="Symphurus"/>
    <m/>
    <m/>
    <m/>
    <n v="1"/>
    <m/>
    <m/>
    <m/>
    <n v="1"/>
    <x v="2"/>
    <n v="1.137"/>
    <x v="135"/>
    <x v="1"/>
  </r>
  <r>
    <s v="Syngnathidae"/>
    <m/>
    <m/>
    <n v="1"/>
    <n v="1"/>
    <m/>
    <m/>
    <n v="1"/>
    <n v="3"/>
    <x v="5"/>
    <n v="3.1379999999999999"/>
    <x v="136"/>
    <x v="1"/>
  </r>
  <r>
    <s v="Synodontidae"/>
    <n v="1"/>
    <n v="1"/>
    <m/>
    <n v="1"/>
    <m/>
    <m/>
    <n v="1"/>
    <n v="4"/>
    <x v="1"/>
    <n v="4.1390000000000002"/>
    <x v="137"/>
    <x v="1"/>
  </r>
  <r>
    <s v="Synodus"/>
    <m/>
    <m/>
    <m/>
    <m/>
    <n v="1"/>
    <m/>
    <m/>
    <n v="1"/>
    <x v="2"/>
    <n v="1.1400000000000001"/>
    <x v="138"/>
    <x v="1"/>
  </r>
  <r>
    <s v="Synodus foetens"/>
    <m/>
    <m/>
    <m/>
    <n v="1"/>
    <n v="1"/>
    <m/>
    <m/>
    <n v="2"/>
    <x v="15"/>
    <n v="2.141"/>
    <x v="139"/>
    <x v="1"/>
  </r>
  <r>
    <s v="Teuthida"/>
    <n v="1"/>
    <n v="14"/>
    <n v="3"/>
    <n v="2"/>
    <n v="19"/>
    <m/>
    <n v="1"/>
    <n v="40"/>
    <x v="25"/>
    <n v="40.142000000000003"/>
    <x v="140"/>
    <x v="19"/>
  </r>
  <r>
    <s v="Thalassia testudinum"/>
    <m/>
    <m/>
    <n v="1"/>
    <m/>
    <m/>
    <m/>
    <m/>
    <n v="1"/>
    <x v="2"/>
    <n v="1.143"/>
    <x v="141"/>
    <x v="1"/>
  </r>
  <r>
    <s v="Trachinotus carolinus"/>
    <m/>
    <m/>
    <n v="1"/>
    <m/>
    <m/>
    <m/>
    <m/>
    <n v="1"/>
    <x v="2"/>
    <n v="1.1439999999999999"/>
    <x v="142"/>
    <x v="1"/>
  </r>
  <r>
    <s v="Trachurus lathami"/>
    <m/>
    <m/>
    <m/>
    <m/>
    <n v="1"/>
    <m/>
    <m/>
    <n v="1"/>
    <x v="2"/>
    <n v="1.145"/>
    <x v="143"/>
    <x v="1"/>
  </r>
  <r>
    <s v="Trachypenaeus"/>
    <m/>
    <m/>
    <n v="1"/>
    <n v="1"/>
    <m/>
    <m/>
    <m/>
    <n v="2"/>
    <x v="15"/>
    <n v="2.1459999999999999"/>
    <x v="144"/>
    <x v="1"/>
  </r>
  <r>
    <s v="Trematoda"/>
    <m/>
    <m/>
    <m/>
    <n v="1"/>
    <n v="1"/>
    <m/>
    <n v="1"/>
    <n v="3"/>
    <x v="5"/>
    <n v="3.1469999999999998"/>
    <x v="145"/>
    <x v="1"/>
  </r>
  <r>
    <s v="Trichiurus lepturus"/>
    <m/>
    <n v="4"/>
    <n v="1"/>
    <n v="1"/>
    <n v="1"/>
    <m/>
    <m/>
    <n v="7"/>
    <x v="6"/>
    <n v="7.1479999999999997"/>
    <x v="146"/>
    <x v="1"/>
  </r>
  <r>
    <s v="Triglidae"/>
    <m/>
    <m/>
    <m/>
    <n v="1"/>
    <n v="16"/>
    <m/>
    <m/>
    <n v="17"/>
    <x v="19"/>
    <n v="17.149000000000001"/>
    <x v="147"/>
    <x v="20"/>
  </r>
  <r>
    <s v="Upeneus parvus"/>
    <n v="1"/>
    <m/>
    <m/>
    <m/>
    <m/>
    <m/>
    <m/>
    <n v="1"/>
    <x v="2"/>
    <n v="1.1499999999999999"/>
    <x v="148"/>
    <x v="1"/>
  </r>
  <r>
    <s v="Xyrichtys novacula"/>
    <m/>
    <m/>
    <m/>
    <m/>
    <n v="1"/>
    <m/>
    <m/>
    <n v="1"/>
    <x v="2"/>
    <n v="1.151"/>
    <x v="14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la_pivot2" cacheId="0" applyNumberFormats="0" applyBorderFormats="0" applyFontFormats="0" applyPatternFormats="0" applyAlignmentFormats="0" applyWidthHeightFormats="1" dataCaption="Valori" grandTotalCaption="total" updatedVersion="3" minRefreshableVersion="3" showCalcMbrs="0" useAutoFormatting="1" rowGrandTotals="0" itemPrintTitles="1" createdVersion="3" indent="0" outline="1" outlineData="1" multipleFieldFilters="0" rowHeaderCaption="Prey">
  <location ref="A3:I154" firstHeaderRow="1" firstDataRow="2" firstDataCol="1"/>
  <pivotFields count="10">
    <pivotField showAll="0"/>
    <pivotField axis="axisRow" dataField="1" showAll="0">
      <items count="151">
        <item x="12"/>
        <item x="78"/>
        <item x="147"/>
        <item x="11"/>
        <item x="1"/>
        <item x="130"/>
        <item x="63"/>
        <item x="129"/>
        <item x="77"/>
        <item x="46"/>
        <item x="43"/>
        <item x="76"/>
        <item x="114"/>
        <item x="113"/>
        <item x="146"/>
        <item x="21"/>
        <item x="75"/>
        <item x="0"/>
        <item x="62"/>
        <item x="80"/>
        <item x="112"/>
        <item x="51"/>
        <item x="111"/>
        <item x="74"/>
        <item x="20"/>
        <item x="19"/>
        <item x="110"/>
        <item x="45"/>
        <item x="128"/>
        <item x="145"/>
        <item x="73"/>
        <item x="10"/>
        <item x="52"/>
        <item x="144"/>
        <item x="127"/>
        <item x="72"/>
        <item x="61"/>
        <item x="126"/>
        <item x="53"/>
        <item x="18"/>
        <item x="48"/>
        <item x="47"/>
        <item x="2"/>
        <item x="109"/>
        <item x="3"/>
        <item x="125"/>
        <item x="9"/>
        <item x="42"/>
        <item x="8"/>
        <item x="41"/>
        <item x="40"/>
        <item x="60"/>
        <item x="39"/>
        <item x="38"/>
        <item x="108"/>
        <item x="107"/>
        <item x="143"/>
        <item x="37"/>
        <item x="17"/>
        <item x="35"/>
        <item x="36"/>
        <item x="141"/>
        <item x="148"/>
        <item x="79"/>
        <item x="140"/>
        <item x="7"/>
        <item x="34"/>
        <item x="106"/>
        <item x="71"/>
        <item x="105"/>
        <item x="70"/>
        <item x="50"/>
        <item x="59"/>
        <item x="104"/>
        <item x="103"/>
        <item x="33"/>
        <item x="32"/>
        <item x="102"/>
        <item x="31"/>
        <item x="44"/>
        <item x="124"/>
        <item x="58"/>
        <item x="69"/>
        <item x="57"/>
        <item x="101"/>
        <item x="30"/>
        <item x="29"/>
        <item x="16"/>
        <item x="123"/>
        <item x="49"/>
        <item x="28"/>
        <item x="56"/>
        <item x="100"/>
        <item x="99"/>
        <item x="55"/>
        <item x="139"/>
        <item x="98"/>
        <item x="149"/>
        <item x="27"/>
        <item x="138"/>
        <item x="68"/>
        <item x="54"/>
        <item x="67"/>
        <item x="97"/>
        <item x="122"/>
        <item x="96"/>
        <item x="121"/>
        <item x="95"/>
        <item x="94"/>
        <item x="66"/>
        <item x="93"/>
        <item x="26"/>
        <item x="83"/>
        <item x="82"/>
        <item x="137"/>
        <item x="25"/>
        <item x="92"/>
        <item x="136"/>
        <item x="15"/>
        <item x="120"/>
        <item x="135"/>
        <item x="119"/>
        <item x="91"/>
        <item x="14"/>
        <item x="24"/>
        <item x="65"/>
        <item x="90"/>
        <item x="118"/>
        <item x="89"/>
        <item x="88"/>
        <item x="134"/>
        <item x="133"/>
        <item x="23"/>
        <item x="87"/>
        <item x="86"/>
        <item x="117"/>
        <item x="13"/>
        <item x="6"/>
        <item x="132"/>
        <item x="116"/>
        <item x="5"/>
        <item x="85"/>
        <item x="84"/>
        <item x="131"/>
        <item x="81"/>
        <item x="22"/>
        <item x="64"/>
        <item x="115"/>
        <item x="4"/>
        <item x="14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8">
        <item x="0"/>
        <item x="2"/>
        <item x="4"/>
        <item x="5"/>
        <item x="6"/>
        <item x="3"/>
        <item x="1"/>
        <item t="default"/>
      </items>
    </pivotField>
    <pivotField showAll="0">
      <items count="11">
        <item x="2"/>
        <item x="8"/>
        <item x="7"/>
        <item x="9"/>
        <item x="6"/>
        <item x="0"/>
        <item x="5"/>
        <item x="1"/>
        <item x="3"/>
        <item x="4"/>
        <item t="default"/>
      </items>
    </pivotField>
    <pivotField showAll="0"/>
  </pivotFields>
  <rowFields count="1">
    <field x="1"/>
  </rowFields>
  <rowItems count="1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nteggio di target" fld="1" subtotal="count" baseField="0" baseItem="0"/>
  </dataFields>
  <formats count="1">
    <format dxfId="2">
      <pivotArea type="origin" dataOnly="0" labelOnly="1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la_pivot3" cacheId="1" applyNumberFormats="0" applyBorderFormats="0" applyFontFormats="0" applyPatternFormats="0" applyAlignmentFormats="0" applyWidthHeightFormats="1" dataCaption="Valori" showMissing="0" updatedVersion="3" minRefreshableVersion="3" showCalcMbrs="0" useAutoFormatting="1" itemPrintTitles="1" createdVersion="3" indent="0" outline="1" outlineData="1" multipleFieldFilters="0" rowHeaderCaption="data">
  <location ref="A3:H26" firstHeaderRow="1" firstDataRow="2" firstDataCol="1"/>
  <pivotFields count="13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>
      <items count="27">
        <item x="0"/>
        <item x="14"/>
        <item x="13"/>
        <item x="25"/>
        <item x="24"/>
        <item x="11"/>
        <item x="17"/>
        <item x="10"/>
        <item x="9"/>
        <item x="22"/>
        <item x="16"/>
        <item x="19"/>
        <item x="23"/>
        <item x="8"/>
        <item x="20"/>
        <item x="18"/>
        <item x="3"/>
        <item x="12"/>
        <item x="7"/>
        <item x="6"/>
        <item x="21"/>
        <item x="4"/>
        <item x="1"/>
        <item x="5"/>
        <item x="15"/>
        <item x="2"/>
        <item t="default"/>
      </items>
    </pivotField>
    <pivotField showAll="0"/>
    <pivotField showAll="0">
      <items count="151">
        <item x="0"/>
        <item x="41"/>
        <item x="31"/>
        <item x="140"/>
        <item x="98"/>
        <item x="27"/>
        <item x="63"/>
        <item x="25"/>
        <item x="18"/>
        <item x="93"/>
        <item x="57"/>
        <item x="53"/>
        <item x="147"/>
        <item x="129"/>
        <item x="74"/>
        <item x="97"/>
        <item x="83"/>
        <item x="16"/>
        <item x="118"/>
        <item x="85"/>
        <item x="72"/>
        <item x="46"/>
        <item x="3"/>
        <item x="51"/>
        <item x="30"/>
        <item x="94"/>
        <item x="91"/>
        <item x="70"/>
        <item x="62"/>
        <item x="36"/>
        <item x="9"/>
        <item x="146"/>
        <item x="101"/>
        <item x="81"/>
        <item x="6"/>
        <item x="132"/>
        <item x="123"/>
        <item x="90"/>
        <item x="125"/>
        <item x="115"/>
        <item x="109"/>
        <item x="35"/>
        <item x="11"/>
        <item x="4"/>
        <item x="137"/>
        <item x="102"/>
        <item x="100"/>
        <item x="82"/>
        <item x="68"/>
        <item x="66"/>
        <item x="52"/>
        <item x="48"/>
        <item x="40"/>
        <item x="23"/>
        <item x="8"/>
        <item x="1"/>
        <item x="145"/>
        <item x="136"/>
        <item x="113"/>
        <item x="87"/>
        <item x="73"/>
        <item x="67"/>
        <item x="65"/>
        <item x="58"/>
        <item x="44"/>
        <item x="42"/>
        <item x="39"/>
        <item x="38"/>
        <item x="26"/>
        <item x="24"/>
        <item x="20"/>
        <item x="19"/>
        <item x="15"/>
        <item x="10"/>
        <item x="5"/>
        <item x="144"/>
        <item x="139"/>
        <item x="127"/>
        <item x="122"/>
        <item x="119"/>
        <item x="104"/>
        <item x="92"/>
        <item x="86"/>
        <item x="84"/>
        <item x="79"/>
        <item x="78"/>
        <item x="75"/>
        <item x="50"/>
        <item x="149"/>
        <item x="148"/>
        <item x="143"/>
        <item x="142"/>
        <item x="141"/>
        <item x="138"/>
        <item x="135"/>
        <item x="134"/>
        <item x="133"/>
        <item x="131"/>
        <item x="130"/>
        <item x="128"/>
        <item x="126"/>
        <item x="124"/>
        <item x="121"/>
        <item x="120"/>
        <item x="117"/>
        <item x="116"/>
        <item x="114"/>
        <item x="112"/>
        <item x="111"/>
        <item x="110"/>
        <item x="108"/>
        <item x="107"/>
        <item x="106"/>
        <item x="105"/>
        <item x="103"/>
        <item x="99"/>
        <item x="96"/>
        <item x="95"/>
        <item x="89"/>
        <item x="88"/>
        <item x="80"/>
        <item x="77"/>
        <item x="76"/>
        <item x="71"/>
        <item x="69"/>
        <item x="64"/>
        <item x="61"/>
        <item x="60"/>
        <item x="59"/>
        <item x="56"/>
        <item x="55"/>
        <item x="54"/>
        <item x="49"/>
        <item x="47"/>
        <item x="45"/>
        <item x="43"/>
        <item x="37"/>
        <item x="34"/>
        <item x="33"/>
        <item x="32"/>
        <item x="29"/>
        <item x="28"/>
        <item x="22"/>
        <item x="21"/>
        <item x="17"/>
        <item x="14"/>
        <item x="13"/>
        <item x="12"/>
        <item x="7"/>
        <item x="2"/>
        <item t="default"/>
      </items>
    </pivotField>
    <pivotField axis="axisRow" showAll="0">
      <items count="22">
        <item x="0"/>
        <item x="7"/>
        <item x="6"/>
        <item x="19"/>
        <item x="16"/>
        <item x="5"/>
        <item x="10"/>
        <item x="4"/>
        <item x="3"/>
        <item x="14"/>
        <item x="9"/>
        <item x="8"/>
        <item x="20"/>
        <item x="18"/>
        <item x="11"/>
        <item x="15"/>
        <item x="12"/>
        <item x="2"/>
        <item x="17"/>
        <item x="13"/>
        <item x="1"/>
        <item t="default"/>
      </items>
    </pivotField>
  </pivotFields>
  <rowFields count="1">
    <field x="1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1 " fld="1" baseField="0" baseItem="0"/>
    <dataField name="S2 " fld="2" baseField="0" baseItem="0"/>
    <dataField name="S3 " fld="3" baseField="0" baseItem="0"/>
    <dataField name="S4 " fld="4" baseField="0" baseItem="0"/>
    <dataField name="S5 " fld="5" baseField="0" baseItem="0"/>
    <dataField name="S6 " fld="6" baseField="0" baseItem="0"/>
    <dataField name="S7 " fld="7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154"/>
  <sheetViews>
    <sheetView workbookViewId="0">
      <selection activeCell="A24" sqref="A24"/>
    </sheetView>
  </sheetViews>
  <sheetFormatPr defaultRowHeight="15"/>
  <cols>
    <col min="1" max="1" width="27.5703125" bestFit="1" customWidth="1"/>
    <col min="2" max="2" width="21.140625" bestFit="1" customWidth="1"/>
    <col min="3" max="8" width="3" customWidth="1"/>
    <col min="9" max="9" width="5.140625" bestFit="1" customWidth="1"/>
    <col min="10" max="10" width="18.140625" bestFit="1" customWidth="1"/>
    <col min="11" max="11" width="19.140625" bestFit="1" customWidth="1"/>
    <col min="12" max="12" width="18.140625" bestFit="1" customWidth="1"/>
    <col min="13" max="13" width="19.140625" bestFit="1" customWidth="1"/>
    <col min="14" max="14" width="18.140625" bestFit="1" customWidth="1"/>
    <col min="15" max="15" width="19.140625" bestFit="1" customWidth="1"/>
    <col min="16" max="16" width="24" bestFit="1" customWidth="1"/>
    <col min="17" max="17" width="25" bestFit="1" customWidth="1"/>
    <col min="18" max="18" width="7.5703125" customWidth="1"/>
    <col min="19" max="19" width="9" customWidth="1"/>
    <col min="20" max="20" width="10.7109375" bestFit="1" customWidth="1"/>
    <col min="21" max="21" width="14.7109375" bestFit="1" customWidth="1"/>
    <col min="22" max="22" width="17.5703125" bestFit="1" customWidth="1"/>
    <col min="23" max="23" width="9.7109375" bestFit="1" customWidth="1"/>
    <col min="24" max="24" width="10.28515625" bestFit="1" customWidth="1"/>
    <col min="25" max="25" width="17.42578125" bestFit="1" customWidth="1"/>
    <col min="26" max="26" width="18.140625" bestFit="1" customWidth="1"/>
    <col min="27" max="27" width="7.7109375" customWidth="1"/>
    <col min="28" max="28" width="24.5703125" bestFit="1" customWidth="1"/>
    <col min="29" max="30" width="10" bestFit="1" customWidth="1"/>
    <col min="31" max="31" width="19" bestFit="1" customWidth="1"/>
    <col min="32" max="32" width="11.42578125" bestFit="1" customWidth="1"/>
    <col min="33" max="33" width="13.42578125" bestFit="1" customWidth="1"/>
    <col min="34" max="34" width="23.42578125" bestFit="1" customWidth="1"/>
    <col min="35" max="35" width="12" bestFit="1" customWidth="1"/>
    <col min="36" max="36" width="8.5703125" customWidth="1"/>
    <col min="37" max="37" width="12.28515625" bestFit="1" customWidth="1"/>
    <col min="38" max="38" width="20.42578125" bestFit="1" customWidth="1"/>
    <col min="39" max="39" width="6.28515625" customWidth="1"/>
    <col min="40" max="40" width="16.85546875" bestFit="1" customWidth="1"/>
    <col min="41" max="41" width="12.42578125" bestFit="1" customWidth="1"/>
    <col min="42" max="42" width="23.85546875" bestFit="1" customWidth="1"/>
    <col min="43" max="43" width="14.5703125" bestFit="1" customWidth="1"/>
    <col min="44" max="44" width="17" bestFit="1" customWidth="1"/>
    <col min="45" max="45" width="22.85546875" bestFit="1" customWidth="1"/>
    <col min="46" max="46" width="10.42578125" bestFit="1" customWidth="1"/>
    <col min="47" max="47" width="12.7109375" bestFit="1" customWidth="1"/>
    <col min="48" max="48" width="18.85546875" bestFit="1" customWidth="1"/>
    <col min="49" max="49" width="17.85546875" bestFit="1" customWidth="1"/>
    <col min="50" max="50" width="9.5703125" bestFit="1" customWidth="1"/>
    <col min="51" max="51" width="10.5703125" bestFit="1" customWidth="1"/>
    <col min="52" max="52" width="13.42578125" bestFit="1" customWidth="1"/>
    <col min="53" max="53" width="14.5703125" bestFit="1" customWidth="1"/>
    <col min="54" max="54" width="13.42578125" bestFit="1" customWidth="1"/>
    <col min="55" max="55" width="8.85546875" customWidth="1"/>
    <col min="56" max="56" width="17.85546875" bestFit="1" customWidth="1"/>
    <col min="57" max="57" width="9" customWidth="1"/>
    <col min="58" max="58" width="13.7109375" bestFit="1" customWidth="1"/>
    <col min="59" max="59" width="7.5703125" customWidth="1"/>
    <col min="60" max="60" width="5.28515625" customWidth="1"/>
    <col min="61" max="61" width="16.42578125" bestFit="1" customWidth="1"/>
    <col min="62" max="62" width="9.7109375" bestFit="1" customWidth="1"/>
    <col min="63" max="63" width="9" customWidth="1"/>
    <col min="64" max="64" width="9.7109375" bestFit="1" customWidth="1"/>
    <col min="65" max="65" width="10.28515625" bestFit="1" customWidth="1"/>
    <col min="66" max="66" width="17.42578125" bestFit="1" customWidth="1"/>
    <col min="67" max="67" width="18.85546875" bestFit="1" customWidth="1"/>
    <col min="68" max="68" width="18.140625" bestFit="1" customWidth="1"/>
    <col min="69" max="69" width="13.85546875" bestFit="1" customWidth="1"/>
    <col min="70" max="70" width="10.85546875" bestFit="1" customWidth="1"/>
    <col min="71" max="71" width="12.85546875" bestFit="1" customWidth="1"/>
    <col min="72" max="72" width="7.7109375" customWidth="1"/>
    <col min="73" max="73" width="24.5703125" bestFit="1" customWidth="1"/>
    <col min="74" max="74" width="10" bestFit="1" customWidth="1"/>
    <col min="75" max="75" width="9.7109375" bestFit="1" customWidth="1"/>
    <col min="76" max="76" width="20.42578125" bestFit="1" customWidth="1"/>
    <col min="77" max="77" width="20.28515625" bestFit="1" customWidth="1"/>
    <col min="78" max="78" width="18.28515625" bestFit="1" customWidth="1"/>
    <col min="79" max="79" width="11.42578125" bestFit="1" customWidth="1"/>
    <col min="80" max="80" width="23.42578125" bestFit="1" customWidth="1"/>
    <col min="81" max="81" width="25.7109375" bestFit="1" customWidth="1"/>
    <col min="82" max="82" width="11.7109375" bestFit="1" customWidth="1"/>
    <col min="83" max="83" width="23" bestFit="1" customWidth="1"/>
    <col min="84" max="84" width="19" bestFit="1" customWidth="1"/>
    <col min="85" max="85" width="15.42578125" bestFit="1" customWidth="1"/>
    <col min="86" max="86" width="12" bestFit="1" customWidth="1"/>
    <col min="87" max="87" width="19.85546875" bestFit="1" customWidth="1"/>
    <col min="88" max="88" width="20.7109375" bestFit="1" customWidth="1"/>
    <col min="89" max="89" width="17.42578125" bestFit="1" customWidth="1"/>
    <col min="90" max="90" width="20.42578125" bestFit="1" customWidth="1"/>
    <col min="91" max="91" width="17.7109375" bestFit="1" customWidth="1"/>
    <col min="92" max="92" width="10.28515625" bestFit="1" customWidth="1"/>
    <col min="93" max="93" width="21.140625" bestFit="1" customWidth="1"/>
    <col min="94" max="94" width="18" bestFit="1" customWidth="1"/>
    <col min="95" max="95" width="14.28515625" bestFit="1" customWidth="1"/>
    <col min="96" max="96" width="23.85546875" bestFit="1" customWidth="1"/>
    <col min="97" max="97" width="6.140625" customWidth="1"/>
    <col min="98" max="98" width="12.7109375" bestFit="1" customWidth="1"/>
    <col min="99" max="99" width="13.140625" bestFit="1" customWidth="1"/>
    <col min="100" max="100" width="21" bestFit="1" customWidth="1"/>
    <col min="101" max="101" width="11.7109375" bestFit="1" customWidth="1"/>
    <col min="102" max="102" width="10.42578125" bestFit="1" customWidth="1"/>
    <col min="103" max="103" width="12.140625" bestFit="1" customWidth="1"/>
    <col min="104" max="104" width="17.5703125" bestFit="1" customWidth="1"/>
    <col min="105" max="105" width="10.85546875" bestFit="1" customWidth="1"/>
    <col min="106" max="106" width="9" customWidth="1"/>
    <col min="107" max="107" width="14.85546875" bestFit="1" customWidth="1"/>
    <col min="108" max="108" width="23.42578125" bestFit="1" customWidth="1"/>
    <col min="109" max="109" width="19.42578125" bestFit="1" customWidth="1"/>
    <col min="110" max="110" width="15.5703125" bestFit="1" customWidth="1"/>
    <col min="111" max="111" width="10.28515625" bestFit="1" customWidth="1"/>
    <col min="112" max="112" width="10.5703125" bestFit="1" customWidth="1"/>
    <col min="113" max="113" width="25.28515625" bestFit="1" customWidth="1"/>
    <col min="114" max="114" width="11.42578125" bestFit="1" customWidth="1"/>
    <col min="115" max="115" width="7.140625" customWidth="1"/>
    <col min="116" max="116" width="15.7109375" bestFit="1" customWidth="1"/>
    <col min="117" max="117" width="8.7109375" customWidth="1"/>
    <col min="118" max="118" width="14.5703125" bestFit="1" customWidth="1"/>
    <col min="119" max="119" width="19.85546875" bestFit="1" customWidth="1"/>
    <col min="120" max="120" width="12.85546875" bestFit="1" customWidth="1"/>
    <col min="121" max="121" width="13.140625" bestFit="1" customWidth="1"/>
    <col min="122" max="122" width="8.85546875" customWidth="1"/>
    <col min="123" max="124" width="20" bestFit="1" customWidth="1"/>
    <col min="125" max="125" width="14.42578125" bestFit="1" customWidth="1"/>
    <col min="126" max="126" width="17.85546875" bestFit="1" customWidth="1"/>
    <col min="127" max="127" width="9" customWidth="1"/>
    <col min="128" max="128" width="13.7109375" bestFit="1" customWidth="1"/>
    <col min="129" max="129" width="7.5703125" customWidth="1"/>
    <col min="130" max="130" width="14.28515625" bestFit="1" customWidth="1"/>
    <col min="131" max="131" width="27.5703125" bestFit="1" customWidth="1"/>
    <col min="132" max="132" width="5.28515625" customWidth="1"/>
    <col min="133" max="133" width="9" customWidth="1"/>
    <col min="134" max="134" width="10.28515625" bestFit="1" customWidth="1"/>
    <col min="135" max="135" width="18.85546875" bestFit="1" customWidth="1"/>
    <col min="136" max="136" width="13.85546875" bestFit="1" customWidth="1"/>
    <col min="137" max="137" width="10.85546875" bestFit="1" customWidth="1"/>
    <col min="138" max="138" width="12.85546875" bestFit="1" customWidth="1"/>
    <col min="139" max="139" width="20.140625" bestFit="1" customWidth="1"/>
    <col min="140" max="140" width="24.5703125" bestFit="1" customWidth="1"/>
    <col min="141" max="141" width="10" bestFit="1" customWidth="1"/>
    <col min="142" max="142" width="20.140625" bestFit="1" customWidth="1"/>
    <col min="143" max="143" width="10" bestFit="1" customWidth="1"/>
    <col min="144" max="144" width="19" bestFit="1" customWidth="1"/>
    <col min="145" max="145" width="19.85546875" bestFit="1" customWidth="1"/>
    <col min="146" max="146" width="9.7109375" bestFit="1" customWidth="1"/>
    <col min="147" max="147" width="20.42578125" bestFit="1" customWidth="1"/>
    <col min="148" max="148" width="11.85546875" bestFit="1" customWidth="1"/>
    <col min="149" max="149" width="11.42578125" bestFit="1" customWidth="1"/>
    <col min="150" max="150" width="13.42578125" bestFit="1" customWidth="1"/>
    <col min="151" max="151" width="25.7109375" bestFit="1" customWidth="1"/>
    <col min="152" max="152" width="15.42578125" bestFit="1" customWidth="1"/>
    <col min="153" max="153" width="8.5703125" customWidth="1"/>
    <col min="154" max="154" width="19.85546875" bestFit="1" customWidth="1"/>
    <col min="155" max="155" width="20.7109375" bestFit="1" customWidth="1"/>
    <col min="156" max="156" width="20.42578125" bestFit="1" customWidth="1"/>
    <col min="157" max="157" width="17.7109375" bestFit="1" customWidth="1"/>
    <col min="158" max="158" width="11.5703125" bestFit="1" customWidth="1"/>
    <col min="159" max="159" width="23.85546875" bestFit="1" customWidth="1"/>
    <col min="160" max="160" width="6.140625" customWidth="1"/>
    <col min="161" max="161" width="13.28515625" bestFit="1" customWidth="1"/>
    <col min="162" max="162" width="12.7109375" bestFit="1" customWidth="1"/>
    <col min="163" max="163" width="12.85546875" bestFit="1" customWidth="1"/>
    <col min="164" max="164" width="10.28515625" bestFit="1" customWidth="1"/>
    <col min="165" max="165" width="17" bestFit="1" customWidth="1"/>
    <col min="166" max="166" width="13.140625" bestFit="1" customWidth="1"/>
    <col min="167" max="167" width="21" bestFit="1" customWidth="1"/>
    <col min="168" max="168" width="10.42578125" bestFit="1" customWidth="1"/>
    <col min="169" max="169" width="22.85546875" bestFit="1" customWidth="1"/>
    <col min="170" max="171" width="19.42578125" bestFit="1" customWidth="1"/>
    <col min="172" max="172" width="15.5703125" bestFit="1" customWidth="1"/>
    <col min="173" max="173" width="10.5703125" bestFit="1" customWidth="1"/>
    <col min="174" max="174" width="11.140625" bestFit="1" customWidth="1"/>
    <col min="175" max="175" width="15.5703125" bestFit="1" customWidth="1"/>
    <col min="176" max="176" width="25.28515625" bestFit="1" customWidth="1"/>
    <col min="177" max="177" width="11.42578125" bestFit="1" customWidth="1"/>
    <col min="178" max="178" width="13.42578125" bestFit="1" customWidth="1"/>
    <col min="179" max="179" width="8.28515625" customWidth="1"/>
    <col min="180" max="180" width="10.85546875" bestFit="1" customWidth="1"/>
    <col min="181" max="181" width="13.140625" bestFit="1" customWidth="1"/>
    <col min="182" max="182" width="13.42578125" bestFit="1" customWidth="1"/>
    <col min="183" max="183" width="15.85546875" bestFit="1" customWidth="1"/>
    <col min="184" max="184" width="8.85546875" customWidth="1"/>
    <col min="185" max="185" width="14.42578125" bestFit="1" customWidth="1"/>
    <col min="186" max="186" width="10.5703125" bestFit="1" customWidth="1"/>
    <col min="187" max="187" width="17.85546875" bestFit="1" customWidth="1"/>
    <col min="188" max="188" width="8.7109375" customWidth="1"/>
    <col min="189" max="189" width="9" customWidth="1"/>
    <col min="190" max="190" width="13.7109375" bestFit="1" customWidth="1"/>
    <col min="191" max="191" width="18.140625" bestFit="1" customWidth="1"/>
    <col min="192" max="192" width="7.5703125" customWidth="1"/>
    <col min="193" max="193" width="17.5703125" bestFit="1" customWidth="1"/>
    <col min="194" max="194" width="19" bestFit="1" customWidth="1"/>
    <col min="195" max="195" width="9.7109375" bestFit="1" customWidth="1"/>
    <col min="196" max="196" width="10.28515625" bestFit="1" customWidth="1"/>
    <col min="197" max="197" width="18.85546875" bestFit="1" customWidth="1"/>
    <col min="198" max="198" width="10.85546875" bestFit="1" customWidth="1"/>
    <col min="199" max="199" width="12.85546875" bestFit="1" customWidth="1"/>
    <col min="200" max="200" width="15.42578125" bestFit="1" customWidth="1"/>
    <col min="201" max="201" width="24.5703125" bestFit="1" customWidth="1"/>
    <col min="202" max="203" width="10" bestFit="1" customWidth="1"/>
    <col min="204" max="204" width="20.42578125" bestFit="1" customWidth="1"/>
    <col min="205" max="205" width="8.140625" customWidth="1"/>
    <col min="206" max="206" width="20.85546875" bestFit="1" customWidth="1"/>
    <col min="207" max="207" width="18.28515625" bestFit="1" customWidth="1"/>
    <col min="208" max="208" width="11.85546875" bestFit="1" customWidth="1"/>
    <col min="209" max="209" width="23.42578125" bestFit="1" customWidth="1"/>
    <col min="210" max="210" width="25.7109375" bestFit="1" customWidth="1"/>
    <col min="211" max="211" width="11.7109375" bestFit="1" customWidth="1"/>
    <col min="212" max="212" width="19.28515625" bestFit="1" customWidth="1"/>
    <col min="213" max="213" width="17.5703125" bestFit="1" customWidth="1"/>
    <col min="214" max="214" width="10.7109375" bestFit="1" customWidth="1"/>
    <col min="215" max="215" width="26" bestFit="1" customWidth="1"/>
    <col min="216" max="216" width="12" bestFit="1" customWidth="1"/>
    <col min="217" max="217" width="8" customWidth="1"/>
    <col min="218" max="218" width="19.85546875" bestFit="1" customWidth="1"/>
    <col min="219" max="219" width="20.7109375" bestFit="1" customWidth="1"/>
    <col min="220" max="220" width="20.42578125" bestFit="1" customWidth="1"/>
    <col min="221" max="221" width="17.7109375" bestFit="1" customWidth="1"/>
    <col min="222" max="222" width="10.28515625" bestFit="1" customWidth="1"/>
    <col min="223" max="223" width="16.140625" bestFit="1" customWidth="1"/>
    <col min="224" max="224" width="10.28515625" bestFit="1" customWidth="1"/>
    <col min="225" max="225" width="21" bestFit="1" customWidth="1"/>
    <col min="226" max="226" width="22.85546875" bestFit="1" customWidth="1"/>
    <col min="227" max="227" width="9.85546875" bestFit="1" customWidth="1"/>
    <col min="228" max="229" width="10.42578125" bestFit="1" customWidth="1"/>
    <col min="230" max="230" width="8.5703125" customWidth="1"/>
    <col min="231" max="231" width="22.85546875" bestFit="1" customWidth="1"/>
    <col min="232" max="232" width="9.5703125" bestFit="1" customWidth="1"/>
    <col min="233" max="233" width="19.42578125" bestFit="1" customWidth="1"/>
    <col min="234" max="234" width="11" bestFit="1" customWidth="1"/>
    <col min="235" max="235" width="15.5703125" bestFit="1" customWidth="1"/>
    <col min="236" max="236" width="18.28515625" bestFit="1" customWidth="1"/>
    <col min="237" max="237" width="11.140625" bestFit="1" customWidth="1"/>
    <col min="238" max="238" width="17.85546875" bestFit="1" customWidth="1"/>
    <col min="239" max="239" width="8.28515625" customWidth="1"/>
    <col min="240" max="240" width="8.7109375" customWidth="1"/>
    <col min="241" max="241" width="10.140625" bestFit="1" customWidth="1"/>
    <col min="242" max="242" width="18.140625" bestFit="1" customWidth="1"/>
    <col min="243" max="243" width="8.42578125" customWidth="1"/>
    <col min="244" max="244" width="15.85546875" bestFit="1" customWidth="1"/>
    <col min="245" max="245" width="8.85546875" customWidth="1"/>
    <col min="246" max="246" width="16.85546875" bestFit="1" customWidth="1"/>
    <col min="247" max="247" width="10.5703125" bestFit="1" customWidth="1"/>
    <col min="248" max="248" width="17.85546875" bestFit="1" customWidth="1"/>
    <col min="249" max="249" width="8.7109375" customWidth="1"/>
    <col min="250" max="250" width="17.5703125" bestFit="1" customWidth="1"/>
    <col min="251" max="251" width="9" customWidth="1"/>
    <col min="252" max="252" width="13.7109375" bestFit="1" customWidth="1"/>
    <col min="253" max="253" width="7.5703125" customWidth="1"/>
    <col min="254" max="254" width="9.7109375" bestFit="1" customWidth="1"/>
    <col min="255" max="255" width="10" bestFit="1" customWidth="1"/>
    <col min="256" max="256" width="13.140625" bestFit="1" customWidth="1"/>
    <col min="257" max="257" width="11.7109375" bestFit="1" customWidth="1"/>
    <col min="258" max="258" width="20.42578125" bestFit="1" customWidth="1"/>
    <col min="259" max="259" width="8.140625" customWidth="1"/>
    <col min="260" max="260" width="11.42578125" bestFit="1" customWidth="1"/>
    <col min="261" max="261" width="13.42578125" bestFit="1" customWidth="1"/>
    <col min="262" max="262" width="18.7109375" bestFit="1" customWidth="1"/>
    <col min="263" max="263" width="9.42578125" bestFit="1" customWidth="1"/>
    <col min="264" max="264" width="10.28515625" bestFit="1" customWidth="1"/>
    <col min="265" max="265" width="15.5703125" bestFit="1" customWidth="1"/>
    <col min="266" max="266" width="11.42578125" bestFit="1" customWidth="1"/>
    <col min="267" max="267" width="9" customWidth="1"/>
    <col min="268" max="268" width="13.7109375" bestFit="1" customWidth="1"/>
    <col min="269" max="269" width="5.28515625" customWidth="1"/>
    <col min="270" max="270" width="9" customWidth="1"/>
    <col min="271" max="271" width="13.85546875" bestFit="1" customWidth="1"/>
    <col min="272" max="272" width="10.85546875" bestFit="1" customWidth="1"/>
    <col min="273" max="273" width="10" bestFit="1" customWidth="1"/>
    <col min="274" max="274" width="9.7109375" bestFit="1" customWidth="1"/>
    <col min="275" max="275" width="11.42578125" bestFit="1" customWidth="1"/>
    <col min="276" max="276" width="12" bestFit="1" customWidth="1"/>
    <col min="277" max="277" width="21.42578125" bestFit="1" customWidth="1"/>
    <col min="278" max="278" width="11.85546875" bestFit="1" customWidth="1"/>
    <col min="279" max="279" width="25.7109375" bestFit="1" customWidth="1"/>
    <col min="280" max="280" width="11.7109375" bestFit="1" customWidth="1"/>
    <col min="281" max="281" width="17.5703125" bestFit="1" customWidth="1"/>
    <col min="282" max="282" width="15.42578125" bestFit="1" customWidth="1"/>
    <col min="283" max="283" width="13.5703125" bestFit="1" customWidth="1"/>
    <col min="284" max="284" width="24.28515625" bestFit="1" customWidth="1"/>
    <col min="285" max="285" width="19.85546875" bestFit="1" customWidth="1"/>
    <col min="286" max="286" width="21.140625" bestFit="1" customWidth="1"/>
    <col min="287" max="287" width="15.28515625" bestFit="1" customWidth="1"/>
    <col min="288" max="288" width="16.140625" bestFit="1" customWidth="1"/>
    <col min="289" max="289" width="14.28515625" bestFit="1" customWidth="1"/>
    <col min="290" max="290" width="14.5703125" bestFit="1" customWidth="1"/>
    <col min="291" max="291" width="13.28515625" bestFit="1" customWidth="1"/>
    <col min="292" max="292" width="12.7109375" bestFit="1" customWidth="1"/>
    <col min="293" max="293" width="10.28515625" bestFit="1" customWidth="1"/>
    <col min="294" max="294" width="10.42578125" bestFit="1" customWidth="1"/>
    <col min="295" max="295" width="24.42578125" bestFit="1" customWidth="1"/>
    <col min="296" max="296" width="15.5703125" bestFit="1" customWidth="1"/>
    <col min="297" max="297" width="10.5703125" bestFit="1" customWidth="1"/>
    <col min="298" max="298" width="11.42578125" bestFit="1" customWidth="1"/>
    <col min="299" max="299" width="17.7109375" bestFit="1" customWidth="1"/>
    <col min="300" max="300" width="14.5703125" bestFit="1" customWidth="1"/>
    <col min="301" max="301" width="13.140625" bestFit="1" customWidth="1"/>
    <col min="302" max="302" width="13.42578125" bestFit="1" customWidth="1"/>
    <col min="303" max="303" width="8.85546875" customWidth="1"/>
    <col min="304" max="304" width="10.5703125" bestFit="1" customWidth="1"/>
    <col min="305" max="305" width="9" customWidth="1"/>
    <col min="306" max="306" width="18.28515625" bestFit="1" customWidth="1"/>
  </cols>
  <sheetData>
    <row r="3" spans="1:9">
      <c r="A3" s="14" t="s">
        <v>273</v>
      </c>
      <c r="B3" s="11" t="s">
        <v>272</v>
      </c>
    </row>
    <row r="4" spans="1:9">
      <c r="A4" s="11" t="s">
        <v>279</v>
      </c>
      <c r="B4" t="s">
        <v>12</v>
      </c>
      <c r="C4" t="s">
        <v>66</v>
      </c>
      <c r="D4" t="s">
        <v>151</v>
      </c>
      <c r="E4" t="s">
        <v>188</v>
      </c>
      <c r="F4" t="s">
        <v>227</v>
      </c>
      <c r="G4" t="s">
        <v>80</v>
      </c>
      <c r="H4" t="s">
        <v>30</v>
      </c>
      <c r="I4" t="s">
        <v>280</v>
      </c>
    </row>
    <row r="5" spans="1:9">
      <c r="A5" s="12" t="s">
        <v>26</v>
      </c>
      <c r="B5" s="13">
        <v>1</v>
      </c>
      <c r="C5" s="13">
        <v>24</v>
      </c>
      <c r="D5" s="13">
        <v>6</v>
      </c>
      <c r="E5" s="13">
        <v>6</v>
      </c>
      <c r="F5" s="13">
        <v>19</v>
      </c>
      <c r="G5" s="13">
        <v>55</v>
      </c>
      <c r="H5" s="13">
        <v>3</v>
      </c>
      <c r="I5" s="13">
        <v>114</v>
      </c>
    </row>
    <row r="6" spans="1:9">
      <c r="A6" s="12" t="s">
        <v>119</v>
      </c>
      <c r="B6" s="13"/>
      <c r="C6" s="13">
        <v>4</v>
      </c>
      <c r="D6" s="13"/>
      <c r="E6" s="13"/>
      <c r="F6" s="13"/>
      <c r="G6" s="13"/>
      <c r="H6" s="13"/>
      <c r="I6" s="13">
        <v>4</v>
      </c>
    </row>
    <row r="7" spans="1:9">
      <c r="A7" s="12" t="s">
        <v>244</v>
      </c>
      <c r="B7" s="13"/>
      <c r="C7" s="13"/>
      <c r="D7" s="13"/>
      <c r="E7" s="13"/>
      <c r="F7" s="13">
        <v>1</v>
      </c>
      <c r="G7" s="13"/>
      <c r="H7" s="13"/>
      <c r="I7" s="13">
        <v>1</v>
      </c>
    </row>
    <row r="8" spans="1:9">
      <c r="A8" s="12" t="s">
        <v>25</v>
      </c>
      <c r="B8" s="13">
        <v>1</v>
      </c>
      <c r="C8" s="13">
        <v>1</v>
      </c>
      <c r="D8" s="13">
        <v>1</v>
      </c>
      <c r="E8" s="13">
        <v>2</v>
      </c>
      <c r="F8" s="13">
        <v>1</v>
      </c>
      <c r="G8" s="13">
        <v>4</v>
      </c>
      <c r="H8" s="13"/>
      <c r="I8" s="13">
        <v>10</v>
      </c>
    </row>
    <row r="9" spans="1:9">
      <c r="A9" s="12" t="s">
        <v>13</v>
      </c>
      <c r="B9" s="13">
        <v>5</v>
      </c>
      <c r="C9" s="13"/>
      <c r="D9" s="13"/>
      <c r="E9" s="13"/>
      <c r="F9" s="13"/>
      <c r="G9" s="13"/>
      <c r="H9" s="13"/>
      <c r="I9" s="13">
        <v>5</v>
      </c>
    </row>
    <row r="10" spans="1:9">
      <c r="A10" s="12" t="s">
        <v>210</v>
      </c>
      <c r="B10" s="13"/>
      <c r="C10" s="13"/>
      <c r="D10" s="13"/>
      <c r="E10" s="13">
        <v>3</v>
      </c>
      <c r="F10" s="13"/>
      <c r="G10" s="13"/>
      <c r="H10" s="13"/>
      <c r="I10" s="13">
        <v>3</v>
      </c>
    </row>
    <row r="11" spans="1:9">
      <c r="A11" s="12" t="s">
        <v>100</v>
      </c>
      <c r="B11" s="13"/>
      <c r="C11" s="13">
        <v>7</v>
      </c>
      <c r="D11" s="13"/>
      <c r="E11" s="13"/>
      <c r="F11" s="13"/>
      <c r="G11" s="13"/>
      <c r="H11" s="13"/>
      <c r="I11" s="13">
        <v>7</v>
      </c>
    </row>
    <row r="12" spans="1:9">
      <c r="A12" s="12" t="s">
        <v>203</v>
      </c>
      <c r="B12" s="13"/>
      <c r="C12" s="13"/>
      <c r="D12" s="13"/>
      <c r="E12" s="13">
        <v>1</v>
      </c>
      <c r="F12" s="13"/>
      <c r="G12" s="13"/>
      <c r="H12" s="13"/>
      <c r="I12" s="13">
        <v>1</v>
      </c>
    </row>
    <row r="13" spans="1:9">
      <c r="A13" s="12" t="s">
        <v>118</v>
      </c>
      <c r="B13" s="13"/>
      <c r="C13" s="13">
        <v>4</v>
      </c>
      <c r="D13" s="13"/>
      <c r="E13" s="13"/>
      <c r="F13" s="13"/>
      <c r="G13" s="13"/>
      <c r="H13" s="13"/>
      <c r="I13" s="13">
        <v>4</v>
      </c>
    </row>
    <row r="14" spans="1:9">
      <c r="A14" s="12" t="s">
        <v>70</v>
      </c>
      <c r="B14" s="13"/>
      <c r="C14" s="13">
        <v>8</v>
      </c>
      <c r="D14" s="13"/>
      <c r="E14" s="13"/>
      <c r="F14" s="13"/>
      <c r="G14" s="13"/>
      <c r="H14" s="13"/>
      <c r="I14" s="13">
        <v>8</v>
      </c>
    </row>
    <row r="15" spans="1:9">
      <c r="A15" s="12" t="s">
        <v>62</v>
      </c>
      <c r="B15" s="13"/>
      <c r="C15" s="13"/>
      <c r="D15" s="13">
        <v>1</v>
      </c>
      <c r="E15" s="13">
        <v>1</v>
      </c>
      <c r="F15" s="13"/>
      <c r="G15" s="13"/>
      <c r="H15" s="13">
        <v>1</v>
      </c>
      <c r="I15" s="13">
        <v>3</v>
      </c>
    </row>
    <row r="16" spans="1:9">
      <c r="A16" s="12" t="s">
        <v>117</v>
      </c>
      <c r="B16" s="13"/>
      <c r="C16" s="13">
        <v>4</v>
      </c>
      <c r="D16" s="13"/>
      <c r="E16" s="13"/>
      <c r="F16" s="13">
        <v>1</v>
      </c>
      <c r="G16" s="13"/>
      <c r="H16" s="13"/>
      <c r="I16" s="13">
        <v>5</v>
      </c>
    </row>
    <row r="17" spans="1:9">
      <c r="A17" s="12" t="s">
        <v>185</v>
      </c>
      <c r="B17" s="13"/>
      <c r="C17" s="13"/>
      <c r="D17" s="13">
        <v>1</v>
      </c>
      <c r="E17" s="13"/>
      <c r="F17" s="13"/>
      <c r="G17" s="13"/>
      <c r="H17" s="13"/>
      <c r="I17" s="13">
        <v>1</v>
      </c>
    </row>
    <row r="18" spans="1:9">
      <c r="A18" s="12" t="s">
        <v>184</v>
      </c>
      <c r="B18" s="13"/>
      <c r="C18" s="13"/>
      <c r="D18" s="13">
        <v>1</v>
      </c>
      <c r="E18" s="13"/>
      <c r="F18" s="13"/>
      <c r="G18" s="13"/>
      <c r="H18" s="13"/>
      <c r="I18" s="13">
        <v>1</v>
      </c>
    </row>
    <row r="19" spans="1:9">
      <c r="A19" s="12" t="s">
        <v>243</v>
      </c>
      <c r="B19" s="13"/>
      <c r="C19" s="13"/>
      <c r="D19" s="13"/>
      <c r="E19" s="13"/>
      <c r="F19" s="13">
        <v>1</v>
      </c>
      <c r="G19" s="13"/>
      <c r="H19" s="13"/>
      <c r="I19" s="13">
        <v>1</v>
      </c>
    </row>
    <row r="20" spans="1:9">
      <c r="A20" s="12" t="s">
        <v>38</v>
      </c>
      <c r="B20" s="13"/>
      <c r="C20" s="13"/>
      <c r="D20" s="13">
        <v>1</v>
      </c>
      <c r="E20" s="13">
        <v>1</v>
      </c>
      <c r="F20" s="13"/>
      <c r="G20" s="13"/>
      <c r="H20" s="13">
        <v>1</v>
      </c>
      <c r="I20" s="13">
        <v>3</v>
      </c>
    </row>
    <row r="21" spans="1:9">
      <c r="A21" s="12" t="s">
        <v>116</v>
      </c>
      <c r="B21" s="13"/>
      <c r="C21" s="13">
        <v>9</v>
      </c>
      <c r="D21" s="13">
        <v>3</v>
      </c>
      <c r="E21" s="13"/>
      <c r="F21" s="13">
        <v>1</v>
      </c>
      <c r="G21" s="13"/>
      <c r="H21" s="13"/>
      <c r="I21" s="13">
        <v>13</v>
      </c>
    </row>
    <row r="22" spans="1:9">
      <c r="A22" s="12" t="s">
        <v>9</v>
      </c>
      <c r="B22" s="13">
        <v>1</v>
      </c>
      <c r="C22" s="13"/>
      <c r="D22" s="13"/>
      <c r="E22" s="13"/>
      <c r="F22" s="13"/>
      <c r="G22" s="13"/>
      <c r="H22" s="13"/>
      <c r="I22" s="13">
        <v>1</v>
      </c>
    </row>
    <row r="23" spans="1:9">
      <c r="A23" s="12" t="s">
        <v>99</v>
      </c>
      <c r="B23" s="13"/>
      <c r="C23" s="13">
        <v>16</v>
      </c>
      <c r="D23" s="13">
        <v>3</v>
      </c>
      <c r="E23" s="13">
        <v>1</v>
      </c>
      <c r="F23" s="13">
        <v>1</v>
      </c>
      <c r="G23" s="13"/>
      <c r="H23" s="13"/>
      <c r="I23" s="13">
        <v>21</v>
      </c>
    </row>
    <row r="24" spans="1:9">
      <c r="A24" s="12" t="s">
        <v>144</v>
      </c>
      <c r="B24" s="13"/>
      <c r="C24" s="13">
        <v>1</v>
      </c>
      <c r="D24" s="13">
        <v>2</v>
      </c>
      <c r="E24" s="13"/>
      <c r="F24" s="13"/>
      <c r="G24" s="13"/>
      <c r="H24" s="13"/>
      <c r="I24" s="13">
        <v>3</v>
      </c>
    </row>
    <row r="25" spans="1:9">
      <c r="A25" s="12" t="s">
        <v>183</v>
      </c>
      <c r="B25" s="13"/>
      <c r="C25" s="13"/>
      <c r="D25" s="13">
        <v>1</v>
      </c>
      <c r="E25" s="13">
        <v>1</v>
      </c>
      <c r="F25" s="13">
        <v>1</v>
      </c>
      <c r="G25" s="13"/>
      <c r="H25" s="13"/>
      <c r="I25" s="13">
        <v>3</v>
      </c>
    </row>
    <row r="26" spans="1:9">
      <c r="A26" s="12" t="s">
        <v>86</v>
      </c>
      <c r="B26" s="13"/>
      <c r="C26" s="13"/>
      <c r="D26" s="13"/>
      <c r="E26" s="13"/>
      <c r="F26" s="13"/>
      <c r="G26" s="13">
        <v>1</v>
      </c>
      <c r="H26" s="13"/>
      <c r="I26" s="13">
        <v>1</v>
      </c>
    </row>
    <row r="27" spans="1:9">
      <c r="A27" s="12" t="s">
        <v>182</v>
      </c>
      <c r="B27" s="13"/>
      <c r="C27" s="13"/>
      <c r="D27" s="13">
        <v>1</v>
      </c>
      <c r="E27" s="13"/>
      <c r="F27" s="13"/>
      <c r="G27" s="13"/>
      <c r="H27" s="13"/>
      <c r="I27" s="13">
        <v>1</v>
      </c>
    </row>
    <row r="28" spans="1:9">
      <c r="A28" s="12" t="s">
        <v>115</v>
      </c>
      <c r="B28" s="13"/>
      <c r="C28" s="13">
        <v>4</v>
      </c>
      <c r="D28" s="13"/>
      <c r="E28" s="13"/>
      <c r="F28" s="13"/>
      <c r="G28" s="13"/>
      <c r="H28" s="13"/>
      <c r="I28" s="13">
        <v>4</v>
      </c>
    </row>
    <row r="29" spans="1:9">
      <c r="A29" s="12" t="s">
        <v>37</v>
      </c>
      <c r="B29" s="13"/>
      <c r="C29" s="13"/>
      <c r="D29" s="13">
        <v>1</v>
      </c>
      <c r="E29" s="13">
        <v>1</v>
      </c>
      <c r="F29" s="13"/>
      <c r="G29" s="13"/>
      <c r="H29" s="13">
        <v>1</v>
      </c>
      <c r="I29" s="13">
        <v>3</v>
      </c>
    </row>
    <row r="30" spans="1:9">
      <c r="A30" s="12" t="s">
        <v>36</v>
      </c>
      <c r="B30" s="13"/>
      <c r="C30" s="13"/>
      <c r="D30" s="13">
        <v>2</v>
      </c>
      <c r="E30" s="13">
        <v>2</v>
      </c>
      <c r="F30" s="13">
        <v>17</v>
      </c>
      <c r="G30" s="13"/>
      <c r="H30" s="13">
        <v>1</v>
      </c>
      <c r="I30" s="13">
        <v>22</v>
      </c>
    </row>
    <row r="31" spans="1:9">
      <c r="A31" s="12" t="s">
        <v>181</v>
      </c>
      <c r="B31" s="13"/>
      <c r="C31" s="13"/>
      <c r="D31" s="13">
        <v>1</v>
      </c>
      <c r="E31" s="13">
        <v>1</v>
      </c>
      <c r="F31" s="13">
        <v>1</v>
      </c>
      <c r="G31" s="13"/>
      <c r="H31" s="13"/>
      <c r="I31" s="13">
        <v>3</v>
      </c>
    </row>
    <row r="32" spans="1:9">
      <c r="A32" s="12" t="s">
        <v>69</v>
      </c>
      <c r="B32" s="13"/>
      <c r="C32" s="13">
        <v>24</v>
      </c>
      <c r="D32" s="13">
        <v>2</v>
      </c>
      <c r="E32" s="13"/>
      <c r="F32" s="13"/>
      <c r="G32" s="13"/>
      <c r="H32" s="13"/>
      <c r="I32" s="13">
        <v>26</v>
      </c>
    </row>
    <row r="33" spans="1:9">
      <c r="A33" s="12" t="s">
        <v>202</v>
      </c>
      <c r="B33" s="13"/>
      <c r="C33" s="13"/>
      <c r="D33" s="13"/>
      <c r="E33" s="13">
        <v>1</v>
      </c>
      <c r="F33" s="13"/>
      <c r="G33" s="13"/>
      <c r="H33" s="13"/>
      <c r="I33" s="13">
        <v>1</v>
      </c>
    </row>
    <row r="34" spans="1:9">
      <c r="A34" s="12" t="s">
        <v>242</v>
      </c>
      <c r="B34" s="13"/>
      <c r="C34" s="13"/>
      <c r="D34" s="13"/>
      <c r="E34" s="13"/>
      <c r="F34" s="13">
        <v>1</v>
      </c>
      <c r="G34" s="13"/>
      <c r="H34" s="13"/>
      <c r="I34" s="13">
        <v>1</v>
      </c>
    </row>
    <row r="35" spans="1:9">
      <c r="A35" s="12" t="s">
        <v>114</v>
      </c>
      <c r="B35" s="13"/>
      <c r="C35" s="13">
        <v>4</v>
      </c>
      <c r="D35" s="13">
        <v>1</v>
      </c>
      <c r="E35" s="13">
        <v>1</v>
      </c>
      <c r="F35" s="13">
        <v>3</v>
      </c>
      <c r="G35" s="13"/>
      <c r="H35" s="13"/>
      <c r="I35" s="13">
        <v>9</v>
      </c>
    </row>
    <row r="36" spans="1:9">
      <c r="A36" s="12" t="s">
        <v>24</v>
      </c>
      <c r="B36" s="13">
        <v>1</v>
      </c>
      <c r="C36" s="13">
        <v>16</v>
      </c>
      <c r="D36" s="13">
        <v>2</v>
      </c>
      <c r="E36" s="13">
        <v>3</v>
      </c>
      <c r="F36" s="13">
        <v>17</v>
      </c>
      <c r="G36" s="13">
        <v>1</v>
      </c>
      <c r="H36" s="13">
        <v>2</v>
      </c>
      <c r="I36" s="13">
        <v>42</v>
      </c>
    </row>
    <row r="37" spans="1:9">
      <c r="A37" s="12" t="s">
        <v>87</v>
      </c>
      <c r="B37" s="13"/>
      <c r="C37" s="13"/>
      <c r="D37" s="13"/>
      <c r="E37" s="13"/>
      <c r="F37" s="13"/>
      <c r="G37" s="13">
        <v>1</v>
      </c>
      <c r="H37" s="13"/>
      <c r="I37" s="13">
        <v>1</v>
      </c>
    </row>
    <row r="38" spans="1:9">
      <c r="A38" s="12" t="s">
        <v>241</v>
      </c>
      <c r="B38" s="13"/>
      <c r="C38" s="13"/>
      <c r="D38" s="13"/>
      <c r="E38" s="13"/>
      <c r="F38" s="13">
        <v>1</v>
      </c>
      <c r="G38" s="13"/>
      <c r="H38" s="13"/>
      <c r="I38" s="13">
        <v>1</v>
      </c>
    </row>
    <row r="39" spans="1:9">
      <c r="A39" s="12" t="s">
        <v>201</v>
      </c>
      <c r="B39" s="13"/>
      <c r="C39" s="13"/>
      <c r="D39" s="13"/>
      <c r="E39" s="13">
        <v>1</v>
      </c>
      <c r="F39" s="13"/>
      <c r="G39" s="13"/>
      <c r="H39" s="13"/>
      <c r="I39" s="13">
        <v>1</v>
      </c>
    </row>
    <row r="40" spans="1:9">
      <c r="A40" s="12" t="s">
        <v>113</v>
      </c>
      <c r="B40" s="13"/>
      <c r="C40" s="13">
        <v>4</v>
      </c>
      <c r="D40" s="13"/>
      <c r="E40" s="13">
        <v>1</v>
      </c>
      <c r="F40" s="13"/>
      <c r="G40" s="13"/>
      <c r="H40" s="13"/>
      <c r="I40" s="13">
        <v>5</v>
      </c>
    </row>
    <row r="41" spans="1:9">
      <c r="A41" s="12" t="s">
        <v>98</v>
      </c>
      <c r="B41" s="13"/>
      <c r="C41" s="13">
        <v>7</v>
      </c>
      <c r="D41" s="13"/>
      <c r="E41" s="13">
        <v>1</v>
      </c>
      <c r="F41" s="13"/>
      <c r="G41" s="13"/>
      <c r="H41" s="13"/>
      <c r="I41" s="13">
        <v>8</v>
      </c>
    </row>
    <row r="42" spans="1:9">
      <c r="A42" s="12" t="s">
        <v>200</v>
      </c>
      <c r="B42" s="13"/>
      <c r="C42" s="13"/>
      <c r="D42" s="13"/>
      <c r="E42" s="13">
        <v>1</v>
      </c>
      <c r="F42" s="13"/>
      <c r="G42" s="13"/>
      <c r="H42" s="13"/>
      <c r="I42" s="13">
        <v>1</v>
      </c>
    </row>
    <row r="43" spans="1:9">
      <c r="A43" s="12" t="s">
        <v>88</v>
      </c>
      <c r="B43" s="13"/>
      <c r="C43" s="13"/>
      <c r="D43" s="13"/>
      <c r="E43" s="13"/>
      <c r="F43" s="13"/>
      <c r="G43" s="13">
        <v>3</v>
      </c>
      <c r="H43" s="13"/>
      <c r="I43" s="13">
        <v>3</v>
      </c>
    </row>
    <row r="44" spans="1:9">
      <c r="A44" s="12" t="s">
        <v>35</v>
      </c>
      <c r="B44" s="13"/>
      <c r="C44" s="13"/>
      <c r="D44" s="13">
        <v>1</v>
      </c>
      <c r="E44" s="13">
        <v>1</v>
      </c>
      <c r="F44" s="13"/>
      <c r="G44" s="13"/>
      <c r="H44" s="13">
        <v>1</v>
      </c>
      <c r="I44" s="13">
        <v>3</v>
      </c>
    </row>
    <row r="45" spans="1:9">
      <c r="A45" s="12" t="s">
        <v>83</v>
      </c>
      <c r="B45" s="13"/>
      <c r="C45" s="13"/>
      <c r="D45" s="13">
        <v>1</v>
      </c>
      <c r="E45" s="13">
        <v>1</v>
      </c>
      <c r="F45" s="13">
        <v>1</v>
      </c>
      <c r="G45" s="13">
        <v>1</v>
      </c>
      <c r="H45" s="13"/>
      <c r="I45" s="13">
        <v>4</v>
      </c>
    </row>
    <row r="46" spans="1:9">
      <c r="A46" s="12" t="s">
        <v>77</v>
      </c>
      <c r="B46" s="13"/>
      <c r="C46" s="13"/>
      <c r="D46" s="13"/>
      <c r="E46" s="13"/>
      <c r="F46" s="13">
        <v>16</v>
      </c>
      <c r="G46" s="13">
        <v>27</v>
      </c>
      <c r="H46" s="13"/>
      <c r="I46" s="13">
        <v>43</v>
      </c>
    </row>
    <row r="47" spans="1:9">
      <c r="A47" s="12" t="s">
        <v>14</v>
      </c>
      <c r="B47" s="13">
        <v>2</v>
      </c>
      <c r="C47" s="13"/>
      <c r="D47" s="13"/>
      <c r="E47" s="13"/>
      <c r="F47" s="13">
        <v>1</v>
      </c>
      <c r="G47" s="13"/>
      <c r="H47" s="13"/>
      <c r="I47" s="13">
        <v>3</v>
      </c>
    </row>
    <row r="48" spans="1:9">
      <c r="A48" s="12" t="s">
        <v>180</v>
      </c>
      <c r="B48" s="13"/>
      <c r="C48" s="13"/>
      <c r="D48" s="13">
        <v>1</v>
      </c>
      <c r="E48" s="13"/>
      <c r="F48" s="13"/>
      <c r="G48" s="13"/>
      <c r="H48" s="13"/>
      <c r="I48" s="13">
        <v>1</v>
      </c>
    </row>
    <row r="49" spans="1:9">
      <c r="A49" s="12" t="s">
        <v>15</v>
      </c>
      <c r="B49" s="13">
        <v>1</v>
      </c>
      <c r="C49" s="13"/>
      <c r="D49" s="13">
        <v>1</v>
      </c>
      <c r="E49" s="13"/>
      <c r="F49" s="13">
        <v>1</v>
      </c>
      <c r="G49" s="13"/>
      <c r="H49" s="13"/>
      <c r="I49" s="13">
        <v>3</v>
      </c>
    </row>
    <row r="50" spans="1:9">
      <c r="A50" s="12" t="s">
        <v>199</v>
      </c>
      <c r="B50" s="13"/>
      <c r="C50" s="13"/>
      <c r="D50" s="13"/>
      <c r="E50" s="13">
        <v>1</v>
      </c>
      <c r="F50" s="13"/>
      <c r="G50" s="13"/>
      <c r="H50" s="13"/>
      <c r="I50" s="13">
        <v>1</v>
      </c>
    </row>
    <row r="51" spans="1:9">
      <c r="A51" s="12" t="s">
        <v>23</v>
      </c>
      <c r="B51" s="13">
        <v>1</v>
      </c>
      <c r="C51" s="13">
        <v>1</v>
      </c>
      <c r="D51" s="13">
        <v>1</v>
      </c>
      <c r="E51" s="13">
        <v>2</v>
      </c>
      <c r="F51" s="13"/>
      <c r="G51" s="13">
        <v>3</v>
      </c>
      <c r="H51" s="13">
        <v>2</v>
      </c>
      <c r="I51" s="13">
        <v>10</v>
      </c>
    </row>
    <row r="52" spans="1:9">
      <c r="A52" s="12" t="s">
        <v>61</v>
      </c>
      <c r="B52" s="13"/>
      <c r="C52" s="13"/>
      <c r="D52" s="13"/>
      <c r="E52" s="13"/>
      <c r="F52" s="13"/>
      <c r="G52" s="13"/>
      <c r="H52" s="13">
        <v>1</v>
      </c>
      <c r="I52" s="13">
        <v>1</v>
      </c>
    </row>
    <row r="53" spans="1:9">
      <c r="A53" s="12" t="s">
        <v>22</v>
      </c>
      <c r="B53" s="13">
        <v>1</v>
      </c>
      <c r="C53" s="13">
        <v>1</v>
      </c>
      <c r="D53" s="13"/>
      <c r="E53" s="13">
        <v>1</v>
      </c>
      <c r="F53" s="13"/>
      <c r="G53" s="13">
        <v>1</v>
      </c>
      <c r="H53" s="13"/>
      <c r="I53" s="13">
        <v>4</v>
      </c>
    </row>
    <row r="54" spans="1:9">
      <c r="A54" s="12" t="s">
        <v>60</v>
      </c>
      <c r="B54" s="13"/>
      <c r="C54" s="13"/>
      <c r="D54" s="13"/>
      <c r="E54" s="13"/>
      <c r="F54" s="13"/>
      <c r="G54" s="13"/>
      <c r="H54" s="13">
        <v>1</v>
      </c>
      <c r="I54" s="13">
        <v>1</v>
      </c>
    </row>
    <row r="55" spans="1:9">
      <c r="A55" s="12" t="s">
        <v>59</v>
      </c>
      <c r="B55" s="13"/>
      <c r="C55" s="13"/>
      <c r="D55" s="13"/>
      <c r="E55" s="13"/>
      <c r="F55" s="13">
        <v>1</v>
      </c>
      <c r="G55" s="13"/>
      <c r="H55" s="13">
        <v>1</v>
      </c>
      <c r="I55" s="13">
        <v>2</v>
      </c>
    </row>
    <row r="56" spans="1:9">
      <c r="A56" s="12" t="s">
        <v>97</v>
      </c>
      <c r="B56" s="13"/>
      <c r="C56" s="13">
        <v>7</v>
      </c>
      <c r="D56" s="13">
        <v>1</v>
      </c>
      <c r="E56" s="13"/>
      <c r="F56" s="13">
        <v>1</v>
      </c>
      <c r="G56" s="13"/>
      <c r="H56" s="13"/>
      <c r="I56" s="13">
        <v>9</v>
      </c>
    </row>
    <row r="57" spans="1:9">
      <c r="A57" s="12" t="s">
        <v>58</v>
      </c>
      <c r="B57" s="13"/>
      <c r="C57" s="13"/>
      <c r="D57" s="13">
        <v>1</v>
      </c>
      <c r="E57" s="13">
        <v>1</v>
      </c>
      <c r="F57" s="13">
        <v>1</v>
      </c>
      <c r="G57" s="13"/>
      <c r="H57" s="13">
        <v>1</v>
      </c>
      <c r="I57" s="13">
        <v>4</v>
      </c>
    </row>
    <row r="58" spans="1:9">
      <c r="A58" s="12" t="s">
        <v>57</v>
      </c>
      <c r="B58" s="13"/>
      <c r="C58" s="13"/>
      <c r="D58" s="13">
        <v>1</v>
      </c>
      <c r="E58" s="13"/>
      <c r="F58" s="13">
        <v>16</v>
      </c>
      <c r="G58" s="13"/>
      <c r="H58" s="13">
        <v>1</v>
      </c>
      <c r="I58" s="13">
        <v>18</v>
      </c>
    </row>
    <row r="59" spans="1:9">
      <c r="A59" s="12" t="s">
        <v>179</v>
      </c>
      <c r="B59" s="13"/>
      <c r="C59" s="13"/>
      <c r="D59" s="13">
        <v>1</v>
      </c>
      <c r="E59" s="13"/>
      <c r="F59" s="13"/>
      <c r="G59" s="13"/>
      <c r="H59" s="13"/>
      <c r="I59" s="13">
        <v>1</v>
      </c>
    </row>
    <row r="60" spans="1:9">
      <c r="A60" s="12" t="s">
        <v>178</v>
      </c>
      <c r="B60" s="13"/>
      <c r="C60" s="13"/>
      <c r="D60" s="13">
        <v>1</v>
      </c>
      <c r="E60" s="13"/>
      <c r="F60" s="13"/>
      <c r="G60" s="13"/>
      <c r="H60" s="13"/>
      <c r="I60" s="13">
        <v>1</v>
      </c>
    </row>
    <row r="61" spans="1:9">
      <c r="A61" s="12" t="s">
        <v>240</v>
      </c>
      <c r="B61" s="13"/>
      <c r="C61" s="13"/>
      <c r="D61" s="13"/>
      <c r="E61" s="13"/>
      <c r="F61" s="13">
        <v>1</v>
      </c>
      <c r="G61" s="13"/>
      <c r="H61" s="13"/>
      <c r="I61" s="13">
        <v>1</v>
      </c>
    </row>
    <row r="62" spans="1:9">
      <c r="A62" s="12" t="s">
        <v>56</v>
      </c>
      <c r="B62" s="13"/>
      <c r="C62" s="13"/>
      <c r="D62" s="13"/>
      <c r="E62" s="13"/>
      <c r="F62" s="13">
        <v>17</v>
      </c>
      <c r="G62" s="13"/>
      <c r="H62" s="13">
        <v>1</v>
      </c>
      <c r="I62" s="13">
        <v>18</v>
      </c>
    </row>
    <row r="63" spans="1:9">
      <c r="A63" s="12" t="s">
        <v>34</v>
      </c>
      <c r="B63" s="13"/>
      <c r="C63" s="13"/>
      <c r="D63" s="13">
        <v>1</v>
      </c>
      <c r="E63" s="13">
        <v>1</v>
      </c>
      <c r="F63" s="13"/>
      <c r="G63" s="13"/>
      <c r="H63" s="13">
        <v>1</v>
      </c>
      <c r="I63" s="13">
        <v>3</v>
      </c>
    </row>
    <row r="64" spans="1:9">
      <c r="A64" s="12" t="s">
        <v>54</v>
      </c>
      <c r="B64" s="13"/>
      <c r="C64" s="13"/>
      <c r="D64" s="13"/>
      <c r="E64" s="13"/>
      <c r="F64" s="13"/>
      <c r="G64" s="13"/>
      <c r="H64" s="13">
        <v>1</v>
      </c>
      <c r="I64" s="13">
        <v>1</v>
      </c>
    </row>
    <row r="65" spans="1:9">
      <c r="A65" s="12" t="s">
        <v>55</v>
      </c>
      <c r="B65" s="13"/>
      <c r="C65" s="13"/>
      <c r="D65" s="13"/>
      <c r="E65" s="13"/>
      <c r="F65" s="13"/>
      <c r="G65" s="13"/>
      <c r="H65" s="13">
        <v>1</v>
      </c>
      <c r="I65" s="13">
        <v>1</v>
      </c>
    </row>
    <row r="66" spans="1:9">
      <c r="A66" s="12" t="s">
        <v>238</v>
      </c>
      <c r="B66" s="13"/>
      <c r="C66" s="13"/>
      <c r="D66" s="13"/>
      <c r="E66" s="13"/>
      <c r="F66" s="13">
        <v>1</v>
      </c>
      <c r="G66" s="13"/>
      <c r="H66" s="13"/>
      <c r="I66" s="13">
        <v>1</v>
      </c>
    </row>
    <row r="67" spans="1:9">
      <c r="A67" s="12" t="s">
        <v>245</v>
      </c>
      <c r="B67" s="13"/>
      <c r="C67" s="13"/>
      <c r="D67" s="13"/>
      <c r="E67" s="13"/>
      <c r="F67" s="13">
        <v>8</v>
      </c>
      <c r="G67" s="13"/>
      <c r="H67" s="13"/>
      <c r="I67" s="13">
        <v>8</v>
      </c>
    </row>
    <row r="68" spans="1:9">
      <c r="A68" s="12" t="s">
        <v>122</v>
      </c>
      <c r="B68" s="13"/>
      <c r="C68" s="13">
        <v>5</v>
      </c>
      <c r="D68" s="13">
        <v>2</v>
      </c>
      <c r="E68" s="13"/>
      <c r="F68" s="13">
        <v>16</v>
      </c>
      <c r="G68" s="13"/>
      <c r="H68" s="13"/>
      <c r="I68" s="13">
        <v>23</v>
      </c>
    </row>
    <row r="69" spans="1:9">
      <c r="A69" s="12" t="s">
        <v>237</v>
      </c>
      <c r="B69" s="13"/>
      <c r="C69" s="13"/>
      <c r="D69" s="13"/>
      <c r="E69" s="13"/>
      <c r="F69" s="13">
        <v>1</v>
      </c>
      <c r="G69" s="13"/>
      <c r="H69" s="13"/>
      <c r="I69" s="13">
        <v>1</v>
      </c>
    </row>
    <row r="70" spans="1:9">
      <c r="A70" s="12" t="s">
        <v>21</v>
      </c>
      <c r="B70" s="13">
        <v>1</v>
      </c>
      <c r="C70" s="13">
        <v>1</v>
      </c>
      <c r="D70" s="13"/>
      <c r="E70" s="13">
        <v>1</v>
      </c>
      <c r="F70" s="13"/>
      <c r="G70" s="13"/>
      <c r="H70" s="13"/>
      <c r="I70" s="13">
        <v>3</v>
      </c>
    </row>
    <row r="71" spans="1:9">
      <c r="A71" s="12" t="s">
        <v>53</v>
      </c>
      <c r="B71" s="13"/>
      <c r="C71" s="13"/>
      <c r="D71" s="13">
        <v>1</v>
      </c>
      <c r="E71" s="13">
        <v>1</v>
      </c>
      <c r="F71" s="13">
        <v>1</v>
      </c>
      <c r="G71" s="13"/>
      <c r="H71" s="13">
        <v>1</v>
      </c>
      <c r="I71" s="13">
        <v>4</v>
      </c>
    </row>
    <row r="72" spans="1:9">
      <c r="A72" s="12" t="s">
        <v>177</v>
      </c>
      <c r="B72" s="13"/>
      <c r="C72" s="13"/>
      <c r="D72" s="13">
        <v>1</v>
      </c>
      <c r="E72" s="13">
        <v>1</v>
      </c>
      <c r="F72" s="13">
        <v>1</v>
      </c>
      <c r="G72" s="13"/>
      <c r="H72" s="13"/>
      <c r="I72" s="13">
        <v>3</v>
      </c>
    </row>
    <row r="73" spans="1:9">
      <c r="A73" s="12" t="s">
        <v>112</v>
      </c>
      <c r="B73" s="13"/>
      <c r="C73" s="13">
        <v>4</v>
      </c>
      <c r="D73" s="13"/>
      <c r="E73" s="13"/>
      <c r="F73" s="13"/>
      <c r="G73" s="13"/>
      <c r="H73" s="13"/>
      <c r="I73" s="13">
        <v>4</v>
      </c>
    </row>
    <row r="74" spans="1:9">
      <c r="A74" s="12" t="s">
        <v>176</v>
      </c>
      <c r="B74" s="13"/>
      <c r="C74" s="13"/>
      <c r="D74" s="13">
        <v>1</v>
      </c>
      <c r="E74" s="13"/>
      <c r="F74" s="13"/>
      <c r="G74" s="13"/>
      <c r="H74" s="13"/>
      <c r="I74" s="13">
        <v>1</v>
      </c>
    </row>
    <row r="75" spans="1:9">
      <c r="A75" s="12" t="s">
        <v>111</v>
      </c>
      <c r="B75" s="13"/>
      <c r="C75" s="13">
        <v>4</v>
      </c>
      <c r="D75" s="13">
        <v>1</v>
      </c>
      <c r="E75" s="13">
        <v>2</v>
      </c>
      <c r="F75" s="13">
        <v>1</v>
      </c>
      <c r="G75" s="13"/>
      <c r="H75" s="13"/>
      <c r="I75" s="13">
        <v>8</v>
      </c>
    </row>
    <row r="76" spans="1:9">
      <c r="A76" s="12" t="s">
        <v>85</v>
      </c>
      <c r="B76" s="13"/>
      <c r="C76" s="13"/>
      <c r="D76" s="13"/>
      <c r="E76" s="13"/>
      <c r="F76" s="13"/>
      <c r="G76" s="13">
        <v>1</v>
      </c>
      <c r="H76" s="13"/>
      <c r="I76" s="13">
        <v>1</v>
      </c>
    </row>
    <row r="77" spans="1:9">
      <c r="A77" s="12" t="s">
        <v>96</v>
      </c>
      <c r="B77" s="13"/>
      <c r="C77" s="13">
        <v>11</v>
      </c>
      <c r="D77" s="13"/>
      <c r="E77" s="13"/>
      <c r="F77" s="13"/>
      <c r="G77" s="13"/>
      <c r="H77" s="13"/>
      <c r="I77" s="13">
        <v>11</v>
      </c>
    </row>
    <row r="78" spans="1:9">
      <c r="A78" s="12" t="s">
        <v>175</v>
      </c>
      <c r="B78" s="13"/>
      <c r="C78" s="13"/>
      <c r="D78" s="13">
        <v>1</v>
      </c>
      <c r="E78" s="13">
        <v>1</v>
      </c>
      <c r="F78" s="13">
        <v>1</v>
      </c>
      <c r="G78" s="13"/>
      <c r="H78" s="13"/>
      <c r="I78" s="13">
        <v>3</v>
      </c>
    </row>
    <row r="79" spans="1:9">
      <c r="A79" s="12" t="s">
        <v>174</v>
      </c>
      <c r="B79" s="13"/>
      <c r="C79" s="13"/>
      <c r="D79" s="13">
        <v>1</v>
      </c>
      <c r="E79" s="13"/>
      <c r="F79" s="13">
        <v>16</v>
      </c>
      <c r="G79" s="13"/>
      <c r="H79" s="13"/>
      <c r="I79" s="13">
        <v>17</v>
      </c>
    </row>
    <row r="80" spans="1:9">
      <c r="A80" s="12" t="s">
        <v>52</v>
      </c>
      <c r="B80" s="13"/>
      <c r="C80" s="13"/>
      <c r="D80" s="13">
        <v>1</v>
      </c>
      <c r="E80" s="13"/>
      <c r="F80" s="13"/>
      <c r="G80" s="13"/>
      <c r="H80" s="13">
        <v>1</v>
      </c>
      <c r="I80" s="13">
        <v>2</v>
      </c>
    </row>
    <row r="81" spans="1:9">
      <c r="A81" s="12" t="s">
        <v>51</v>
      </c>
      <c r="B81" s="13"/>
      <c r="C81" s="13"/>
      <c r="D81" s="13"/>
      <c r="E81" s="13"/>
      <c r="F81" s="13"/>
      <c r="G81" s="13"/>
      <c r="H81" s="13">
        <v>1</v>
      </c>
      <c r="I81" s="13">
        <v>1</v>
      </c>
    </row>
    <row r="82" spans="1:9">
      <c r="A82" s="12" t="s">
        <v>173</v>
      </c>
      <c r="B82" s="13"/>
      <c r="C82" s="13"/>
      <c r="D82" s="13">
        <v>1</v>
      </c>
      <c r="E82" s="13"/>
      <c r="F82" s="13"/>
      <c r="G82" s="13"/>
      <c r="H82" s="13"/>
      <c r="I82" s="13">
        <v>1</v>
      </c>
    </row>
    <row r="83" spans="1:9">
      <c r="A83" s="12" t="s">
        <v>50</v>
      </c>
      <c r="B83" s="13"/>
      <c r="C83" s="13"/>
      <c r="D83" s="13"/>
      <c r="E83" s="13"/>
      <c r="F83" s="13">
        <v>1</v>
      </c>
      <c r="G83" s="13"/>
      <c r="H83" s="13">
        <v>1</v>
      </c>
      <c r="I83" s="13">
        <v>2</v>
      </c>
    </row>
    <row r="84" spans="1:9">
      <c r="A84" s="12" t="s">
        <v>63</v>
      </c>
      <c r="B84" s="13"/>
      <c r="C84" s="13"/>
      <c r="D84" s="13">
        <v>1</v>
      </c>
      <c r="E84" s="13"/>
      <c r="F84" s="13"/>
      <c r="G84" s="13"/>
      <c r="H84" s="13">
        <v>1</v>
      </c>
      <c r="I84" s="13">
        <v>2</v>
      </c>
    </row>
    <row r="85" spans="1:9">
      <c r="A85" s="12" t="s">
        <v>198</v>
      </c>
      <c r="B85" s="13"/>
      <c r="C85" s="13"/>
      <c r="D85" s="13"/>
      <c r="E85" s="13">
        <v>1</v>
      </c>
      <c r="F85" s="13"/>
      <c r="G85" s="13"/>
      <c r="H85" s="13"/>
      <c r="I85" s="13">
        <v>1</v>
      </c>
    </row>
    <row r="86" spans="1:9">
      <c r="A86" s="12" t="s">
        <v>95</v>
      </c>
      <c r="B86" s="13"/>
      <c r="C86" s="13">
        <v>7</v>
      </c>
      <c r="D86" s="13"/>
      <c r="E86" s="13"/>
      <c r="F86" s="13"/>
      <c r="G86" s="13"/>
      <c r="H86" s="13"/>
      <c r="I86" s="13">
        <v>7</v>
      </c>
    </row>
    <row r="87" spans="1:9">
      <c r="A87" s="12" t="s">
        <v>110</v>
      </c>
      <c r="B87" s="13"/>
      <c r="C87" s="13">
        <v>4</v>
      </c>
      <c r="D87" s="13"/>
      <c r="E87" s="13"/>
      <c r="F87" s="13"/>
      <c r="G87" s="13"/>
      <c r="H87" s="13"/>
      <c r="I87" s="13">
        <v>4</v>
      </c>
    </row>
    <row r="88" spans="1:9">
      <c r="A88" s="12" t="s">
        <v>94</v>
      </c>
      <c r="B88" s="13"/>
      <c r="C88" s="13">
        <v>11</v>
      </c>
      <c r="D88" s="13">
        <v>1</v>
      </c>
      <c r="E88" s="13">
        <v>1</v>
      </c>
      <c r="F88" s="13"/>
      <c r="G88" s="13"/>
      <c r="H88" s="13"/>
      <c r="I88" s="13">
        <v>13</v>
      </c>
    </row>
    <row r="89" spans="1:9">
      <c r="A89" s="12" t="s">
        <v>172</v>
      </c>
      <c r="B89" s="13"/>
      <c r="C89" s="13"/>
      <c r="D89" s="13">
        <v>1</v>
      </c>
      <c r="E89" s="13">
        <v>1</v>
      </c>
      <c r="F89" s="13"/>
      <c r="G89" s="13"/>
      <c r="H89" s="13"/>
      <c r="I89" s="13">
        <v>2</v>
      </c>
    </row>
    <row r="90" spans="1:9">
      <c r="A90" s="12" t="s">
        <v>49</v>
      </c>
      <c r="B90" s="13"/>
      <c r="C90" s="13">
        <v>11</v>
      </c>
      <c r="D90" s="13"/>
      <c r="E90" s="13"/>
      <c r="F90" s="13"/>
      <c r="G90" s="13"/>
      <c r="H90" s="13">
        <v>1</v>
      </c>
      <c r="I90" s="13">
        <v>12</v>
      </c>
    </row>
    <row r="91" spans="1:9">
      <c r="A91" s="12" t="s">
        <v>48</v>
      </c>
      <c r="B91" s="13"/>
      <c r="C91" s="13"/>
      <c r="D91" s="13"/>
      <c r="E91" s="13">
        <v>1</v>
      </c>
      <c r="F91" s="13"/>
      <c r="G91" s="13"/>
      <c r="H91" s="13">
        <v>1</v>
      </c>
      <c r="I91" s="13">
        <v>2</v>
      </c>
    </row>
    <row r="92" spans="1:9">
      <c r="A92" s="12" t="s">
        <v>33</v>
      </c>
      <c r="B92" s="13"/>
      <c r="C92" s="13"/>
      <c r="D92" s="13">
        <v>1</v>
      </c>
      <c r="E92" s="13">
        <v>1</v>
      </c>
      <c r="F92" s="13"/>
      <c r="G92" s="13"/>
      <c r="H92" s="13">
        <v>1</v>
      </c>
      <c r="I92" s="13">
        <v>3</v>
      </c>
    </row>
    <row r="93" spans="1:9">
      <c r="A93" s="12" t="s">
        <v>197</v>
      </c>
      <c r="B93" s="13"/>
      <c r="C93" s="13"/>
      <c r="D93" s="13"/>
      <c r="E93" s="13">
        <v>1</v>
      </c>
      <c r="F93" s="13"/>
      <c r="G93" s="13"/>
      <c r="H93" s="13"/>
      <c r="I93" s="13">
        <v>1</v>
      </c>
    </row>
    <row r="94" spans="1:9">
      <c r="A94" s="12" t="s">
        <v>84</v>
      </c>
      <c r="B94" s="13"/>
      <c r="C94" s="13"/>
      <c r="D94" s="13"/>
      <c r="E94" s="13"/>
      <c r="F94" s="13"/>
      <c r="G94" s="13">
        <v>1</v>
      </c>
      <c r="H94" s="13"/>
      <c r="I94" s="13">
        <v>1</v>
      </c>
    </row>
    <row r="95" spans="1:9">
      <c r="A95" s="12" t="s">
        <v>47</v>
      </c>
      <c r="B95" s="13"/>
      <c r="C95" s="13"/>
      <c r="D95" s="13"/>
      <c r="E95" s="13">
        <v>1</v>
      </c>
      <c r="F95" s="13">
        <v>1</v>
      </c>
      <c r="G95" s="13">
        <v>3</v>
      </c>
      <c r="H95" s="13">
        <v>1</v>
      </c>
      <c r="I95" s="13">
        <v>6</v>
      </c>
    </row>
    <row r="96" spans="1:9">
      <c r="A96" s="12" t="s">
        <v>93</v>
      </c>
      <c r="B96" s="13"/>
      <c r="C96" s="13">
        <v>7</v>
      </c>
      <c r="D96" s="13"/>
      <c r="E96" s="13">
        <v>1</v>
      </c>
      <c r="F96" s="13"/>
      <c r="G96" s="13"/>
      <c r="H96" s="13"/>
      <c r="I96" s="13">
        <v>8</v>
      </c>
    </row>
    <row r="97" spans="1:9">
      <c r="A97" s="12" t="s">
        <v>171</v>
      </c>
      <c r="B97" s="13"/>
      <c r="C97" s="13"/>
      <c r="D97" s="13">
        <v>1</v>
      </c>
      <c r="E97" s="13">
        <v>1</v>
      </c>
      <c r="F97" s="13"/>
      <c r="G97" s="13"/>
      <c r="H97" s="13"/>
      <c r="I97" s="13">
        <v>2</v>
      </c>
    </row>
    <row r="98" spans="1:9">
      <c r="A98" s="12" t="s">
        <v>170</v>
      </c>
      <c r="B98" s="13"/>
      <c r="C98" s="13"/>
      <c r="D98" s="13">
        <v>1</v>
      </c>
      <c r="E98" s="13">
        <v>1</v>
      </c>
      <c r="F98" s="13">
        <v>17</v>
      </c>
      <c r="G98" s="13"/>
      <c r="H98" s="13"/>
      <c r="I98" s="13">
        <v>19</v>
      </c>
    </row>
    <row r="99" spans="1:9">
      <c r="A99" s="12" t="s">
        <v>92</v>
      </c>
      <c r="B99" s="13"/>
      <c r="C99" s="13">
        <v>7</v>
      </c>
      <c r="D99" s="13"/>
      <c r="E99" s="13"/>
      <c r="F99" s="13">
        <v>1</v>
      </c>
      <c r="G99" s="13"/>
      <c r="H99" s="13"/>
      <c r="I99" s="13">
        <v>8</v>
      </c>
    </row>
    <row r="100" spans="1:9">
      <c r="A100" s="12" t="s">
        <v>236</v>
      </c>
      <c r="B100" s="13"/>
      <c r="C100" s="13"/>
      <c r="D100" s="13"/>
      <c r="E100" s="13"/>
      <c r="F100" s="13">
        <v>1</v>
      </c>
      <c r="G100" s="13"/>
      <c r="H100" s="13"/>
      <c r="I100" s="13">
        <v>1</v>
      </c>
    </row>
    <row r="101" spans="1:9">
      <c r="A101" s="12" t="s">
        <v>169</v>
      </c>
      <c r="B101" s="13"/>
      <c r="C101" s="13"/>
      <c r="D101" s="13">
        <v>1</v>
      </c>
      <c r="E101" s="13"/>
      <c r="F101" s="13"/>
      <c r="G101" s="13"/>
      <c r="H101" s="13"/>
      <c r="I101" s="13">
        <v>1</v>
      </c>
    </row>
    <row r="102" spans="1:9">
      <c r="A102" s="12" t="s">
        <v>258</v>
      </c>
      <c r="B102" s="13"/>
      <c r="C102" s="13"/>
      <c r="D102" s="13"/>
      <c r="E102" s="13"/>
      <c r="F102" s="13">
        <v>16</v>
      </c>
      <c r="G102" s="13"/>
      <c r="H102" s="13"/>
      <c r="I102" s="13">
        <v>16</v>
      </c>
    </row>
    <row r="103" spans="1:9">
      <c r="A103" s="12" t="s">
        <v>46</v>
      </c>
      <c r="B103" s="13"/>
      <c r="C103" s="13">
        <v>11</v>
      </c>
      <c r="D103" s="13">
        <v>3</v>
      </c>
      <c r="E103" s="13">
        <v>1</v>
      </c>
      <c r="F103" s="13">
        <v>16</v>
      </c>
      <c r="G103" s="13"/>
      <c r="H103" s="13">
        <v>1</v>
      </c>
      <c r="I103" s="13">
        <v>32</v>
      </c>
    </row>
    <row r="104" spans="1:9">
      <c r="A104" s="12" t="s">
        <v>235</v>
      </c>
      <c r="B104" s="13"/>
      <c r="C104" s="13"/>
      <c r="D104" s="13"/>
      <c r="E104" s="13"/>
      <c r="F104" s="13">
        <v>1</v>
      </c>
      <c r="G104" s="13"/>
      <c r="H104" s="13"/>
      <c r="I104" s="13">
        <v>1</v>
      </c>
    </row>
    <row r="105" spans="1:9">
      <c r="A105" s="12" t="s">
        <v>109</v>
      </c>
      <c r="B105" s="13"/>
      <c r="C105" s="13">
        <v>4</v>
      </c>
      <c r="D105" s="13"/>
      <c r="E105" s="13"/>
      <c r="F105" s="13"/>
      <c r="G105" s="13"/>
      <c r="H105" s="13"/>
      <c r="I105" s="13">
        <v>4</v>
      </c>
    </row>
    <row r="106" spans="1:9">
      <c r="A106" s="12" t="s">
        <v>91</v>
      </c>
      <c r="B106" s="13"/>
      <c r="C106" s="13">
        <v>7</v>
      </c>
      <c r="D106" s="13"/>
      <c r="E106" s="13"/>
      <c r="F106" s="13"/>
      <c r="G106" s="13"/>
      <c r="H106" s="13"/>
      <c r="I106" s="13">
        <v>7</v>
      </c>
    </row>
    <row r="107" spans="1:9">
      <c r="A107" s="12" t="s">
        <v>108</v>
      </c>
      <c r="B107" s="13"/>
      <c r="C107" s="13">
        <v>4</v>
      </c>
      <c r="D107" s="13"/>
      <c r="E107" s="13"/>
      <c r="F107" s="13"/>
      <c r="G107" s="13"/>
      <c r="H107" s="13"/>
      <c r="I107" s="13">
        <v>4</v>
      </c>
    </row>
    <row r="108" spans="1:9">
      <c r="A108" s="12" t="s">
        <v>168</v>
      </c>
      <c r="B108" s="13"/>
      <c r="C108" s="13"/>
      <c r="D108" s="13">
        <v>1</v>
      </c>
      <c r="E108" s="13"/>
      <c r="F108" s="13"/>
      <c r="G108" s="13"/>
      <c r="H108" s="13"/>
      <c r="I108" s="13">
        <v>1</v>
      </c>
    </row>
    <row r="109" spans="1:9">
      <c r="A109" s="12" t="s">
        <v>196</v>
      </c>
      <c r="B109" s="13"/>
      <c r="C109" s="13"/>
      <c r="D109" s="13"/>
      <c r="E109" s="13">
        <v>1</v>
      </c>
      <c r="F109" s="13">
        <v>1</v>
      </c>
      <c r="G109" s="13"/>
      <c r="H109" s="13"/>
      <c r="I109" s="13">
        <v>2</v>
      </c>
    </row>
    <row r="110" spans="1:9">
      <c r="A110" s="12" t="s">
        <v>167</v>
      </c>
      <c r="B110" s="13"/>
      <c r="C110" s="13"/>
      <c r="D110" s="13">
        <v>1</v>
      </c>
      <c r="E110" s="13"/>
      <c r="F110" s="13"/>
      <c r="G110" s="13"/>
      <c r="H110" s="13"/>
      <c r="I110" s="13">
        <v>1</v>
      </c>
    </row>
    <row r="111" spans="1:9">
      <c r="A111" s="12" t="s">
        <v>195</v>
      </c>
      <c r="B111" s="13"/>
      <c r="C111" s="13"/>
      <c r="D111" s="13"/>
      <c r="E111" s="13">
        <v>1</v>
      </c>
      <c r="F111" s="13"/>
      <c r="G111" s="13"/>
      <c r="H111" s="13"/>
      <c r="I111" s="13">
        <v>1</v>
      </c>
    </row>
    <row r="112" spans="1:9">
      <c r="A112" s="12" t="s">
        <v>166</v>
      </c>
      <c r="B112" s="13"/>
      <c r="C112" s="13"/>
      <c r="D112" s="13">
        <v>1</v>
      </c>
      <c r="E112" s="13"/>
      <c r="F112" s="13"/>
      <c r="G112" s="13"/>
      <c r="H112" s="13"/>
      <c r="I112" s="13">
        <v>1</v>
      </c>
    </row>
    <row r="113" spans="1:9">
      <c r="A113" s="12" t="s">
        <v>165</v>
      </c>
      <c r="B113" s="13"/>
      <c r="C113" s="13"/>
      <c r="D113" s="13">
        <v>1</v>
      </c>
      <c r="E113" s="13"/>
      <c r="F113" s="13"/>
      <c r="G113" s="13"/>
      <c r="H113" s="13"/>
      <c r="I113" s="13">
        <v>1</v>
      </c>
    </row>
    <row r="114" spans="1:9">
      <c r="A114" s="12" t="s">
        <v>107</v>
      </c>
      <c r="B114" s="13"/>
      <c r="C114" s="13">
        <v>4</v>
      </c>
      <c r="D114" s="13"/>
      <c r="E114" s="13"/>
      <c r="F114" s="13">
        <v>1</v>
      </c>
      <c r="G114" s="13"/>
      <c r="H114" s="13"/>
      <c r="I114" s="13">
        <v>5</v>
      </c>
    </row>
    <row r="115" spans="1:9">
      <c r="A115" s="12" t="s">
        <v>164</v>
      </c>
      <c r="B115" s="13"/>
      <c r="C115" s="13"/>
      <c r="D115" s="13">
        <v>1</v>
      </c>
      <c r="E115" s="13"/>
      <c r="F115" s="13"/>
      <c r="G115" s="13"/>
      <c r="H115" s="13"/>
      <c r="I115" s="13">
        <v>1</v>
      </c>
    </row>
    <row r="116" spans="1:9">
      <c r="A116" s="12" t="s">
        <v>45</v>
      </c>
      <c r="B116" s="13"/>
      <c r="C116" s="13"/>
      <c r="D116" s="13"/>
      <c r="E116" s="13"/>
      <c r="F116" s="13"/>
      <c r="G116" s="13"/>
      <c r="H116" s="13">
        <v>1</v>
      </c>
      <c r="I116" s="13">
        <v>1</v>
      </c>
    </row>
    <row r="117" spans="1:9">
      <c r="A117" s="12" t="s">
        <v>154</v>
      </c>
      <c r="B117" s="13"/>
      <c r="C117" s="13"/>
      <c r="D117" s="13">
        <v>1</v>
      </c>
      <c r="E117" s="13"/>
      <c r="F117" s="13"/>
      <c r="G117" s="13"/>
      <c r="H117" s="13"/>
      <c r="I117" s="13">
        <v>1</v>
      </c>
    </row>
    <row r="118" spans="1:9">
      <c r="A118" s="12" t="s">
        <v>153</v>
      </c>
      <c r="B118" s="13"/>
      <c r="C118" s="13"/>
      <c r="D118" s="13">
        <v>1</v>
      </c>
      <c r="E118" s="13">
        <v>1</v>
      </c>
      <c r="F118" s="13">
        <v>1</v>
      </c>
      <c r="G118" s="13"/>
      <c r="H118" s="13"/>
      <c r="I118" s="13">
        <v>3</v>
      </c>
    </row>
    <row r="119" spans="1:9">
      <c r="A119" s="12" t="s">
        <v>234</v>
      </c>
      <c r="B119" s="13"/>
      <c r="C119" s="13"/>
      <c r="D119" s="13"/>
      <c r="E119" s="13"/>
      <c r="F119" s="13">
        <v>1</v>
      </c>
      <c r="G119" s="13"/>
      <c r="H119" s="13"/>
      <c r="I119" s="13">
        <v>1</v>
      </c>
    </row>
    <row r="120" spans="1:9">
      <c r="A120" s="12" t="s">
        <v>44</v>
      </c>
      <c r="B120" s="13"/>
      <c r="C120" s="13"/>
      <c r="D120" s="13">
        <v>1</v>
      </c>
      <c r="E120" s="13">
        <v>1</v>
      </c>
      <c r="F120" s="13">
        <v>1</v>
      </c>
      <c r="G120" s="13">
        <v>1</v>
      </c>
      <c r="H120" s="13">
        <v>1</v>
      </c>
      <c r="I120" s="13">
        <v>5</v>
      </c>
    </row>
    <row r="121" spans="1:9">
      <c r="A121" s="12" t="s">
        <v>163</v>
      </c>
      <c r="B121" s="13"/>
      <c r="C121" s="13"/>
      <c r="D121" s="13">
        <v>1</v>
      </c>
      <c r="E121" s="13"/>
      <c r="F121" s="13"/>
      <c r="G121" s="13"/>
      <c r="H121" s="13"/>
      <c r="I121" s="13">
        <v>1</v>
      </c>
    </row>
    <row r="122" spans="1:9">
      <c r="A122" s="12" t="s">
        <v>233</v>
      </c>
      <c r="B122" s="13"/>
      <c r="C122" s="13"/>
      <c r="D122" s="13"/>
      <c r="E122" s="13"/>
      <c r="F122" s="13">
        <v>1</v>
      </c>
      <c r="G122" s="13"/>
      <c r="H122" s="13"/>
      <c r="I122" s="13">
        <v>1</v>
      </c>
    </row>
    <row r="123" spans="1:9">
      <c r="A123" s="12" t="s">
        <v>32</v>
      </c>
      <c r="B123" s="13"/>
      <c r="C123" s="13">
        <v>7</v>
      </c>
      <c r="D123" s="13">
        <v>2</v>
      </c>
      <c r="E123" s="13">
        <v>2</v>
      </c>
      <c r="F123" s="13"/>
      <c r="G123" s="13"/>
      <c r="H123" s="13">
        <v>1</v>
      </c>
      <c r="I123" s="13">
        <v>12</v>
      </c>
    </row>
    <row r="124" spans="1:9">
      <c r="A124" s="12" t="s">
        <v>194</v>
      </c>
      <c r="B124" s="13"/>
      <c r="C124" s="13"/>
      <c r="D124" s="13"/>
      <c r="E124" s="13">
        <v>1</v>
      </c>
      <c r="F124" s="13">
        <v>1</v>
      </c>
      <c r="G124" s="13"/>
      <c r="H124" s="13"/>
      <c r="I124" s="13">
        <v>2</v>
      </c>
    </row>
    <row r="125" spans="1:9">
      <c r="A125" s="12" t="s">
        <v>232</v>
      </c>
      <c r="B125" s="13"/>
      <c r="C125" s="13"/>
      <c r="D125" s="13"/>
      <c r="E125" s="13"/>
      <c r="F125" s="13">
        <v>1</v>
      </c>
      <c r="G125" s="13"/>
      <c r="H125" s="13"/>
      <c r="I125" s="13">
        <v>1</v>
      </c>
    </row>
    <row r="126" spans="1:9">
      <c r="A126" s="12" t="s">
        <v>193</v>
      </c>
      <c r="B126" s="13"/>
      <c r="C126" s="13"/>
      <c r="D126" s="13"/>
      <c r="E126" s="13">
        <v>1</v>
      </c>
      <c r="F126" s="13"/>
      <c r="G126" s="13"/>
      <c r="H126" s="13"/>
      <c r="I126" s="13">
        <v>1</v>
      </c>
    </row>
    <row r="127" spans="1:9">
      <c r="A127" s="12" t="s">
        <v>162</v>
      </c>
      <c r="B127" s="13"/>
      <c r="C127" s="13"/>
      <c r="D127" s="13">
        <v>1</v>
      </c>
      <c r="E127" s="13">
        <v>1</v>
      </c>
      <c r="F127" s="13"/>
      <c r="G127" s="13"/>
      <c r="H127" s="13"/>
      <c r="I127" s="13">
        <v>2</v>
      </c>
    </row>
    <row r="128" spans="1:9">
      <c r="A128" s="12" t="s">
        <v>31</v>
      </c>
      <c r="B128" s="13"/>
      <c r="C128" s="13"/>
      <c r="D128" s="13">
        <v>1</v>
      </c>
      <c r="E128" s="13">
        <v>2</v>
      </c>
      <c r="F128" s="13"/>
      <c r="G128" s="13">
        <v>1</v>
      </c>
      <c r="H128" s="13">
        <v>2</v>
      </c>
      <c r="I128" s="13">
        <v>6</v>
      </c>
    </row>
    <row r="129" spans="1:9">
      <c r="A129" s="12" t="s">
        <v>43</v>
      </c>
      <c r="B129" s="13"/>
      <c r="C129" s="13"/>
      <c r="D129" s="13"/>
      <c r="E129" s="13"/>
      <c r="F129" s="13"/>
      <c r="G129" s="13"/>
      <c r="H129" s="13">
        <v>1</v>
      </c>
      <c r="I129" s="13">
        <v>1</v>
      </c>
    </row>
    <row r="130" spans="1:9">
      <c r="A130" s="12" t="s">
        <v>106</v>
      </c>
      <c r="B130" s="13"/>
      <c r="C130" s="13">
        <v>4</v>
      </c>
      <c r="D130" s="13"/>
      <c r="E130" s="13">
        <v>1</v>
      </c>
      <c r="F130" s="13"/>
      <c r="G130" s="13"/>
      <c r="H130" s="13"/>
      <c r="I130" s="13">
        <v>5</v>
      </c>
    </row>
    <row r="131" spans="1:9">
      <c r="A131" s="12" t="s">
        <v>161</v>
      </c>
      <c r="B131" s="13"/>
      <c r="C131" s="13"/>
      <c r="D131" s="13">
        <v>1</v>
      </c>
      <c r="E131" s="13"/>
      <c r="F131" s="13"/>
      <c r="G131" s="13"/>
      <c r="H131" s="13"/>
      <c r="I131" s="13">
        <v>1</v>
      </c>
    </row>
    <row r="132" spans="1:9">
      <c r="A132" s="12" t="s">
        <v>192</v>
      </c>
      <c r="B132" s="13"/>
      <c r="C132" s="13"/>
      <c r="D132" s="13"/>
      <c r="E132" s="13">
        <v>1</v>
      </c>
      <c r="F132" s="13">
        <v>1</v>
      </c>
      <c r="G132" s="13"/>
      <c r="H132" s="13"/>
      <c r="I132" s="13">
        <v>2</v>
      </c>
    </row>
    <row r="133" spans="1:9">
      <c r="A133" s="12" t="s">
        <v>160</v>
      </c>
      <c r="B133" s="13"/>
      <c r="C133" s="13"/>
      <c r="D133" s="13">
        <v>1</v>
      </c>
      <c r="E133" s="13"/>
      <c r="F133" s="13"/>
      <c r="G133" s="13"/>
      <c r="H133" s="13"/>
      <c r="I133" s="13">
        <v>1</v>
      </c>
    </row>
    <row r="134" spans="1:9">
      <c r="A134" s="12" t="s">
        <v>159</v>
      </c>
      <c r="B134" s="13"/>
      <c r="C134" s="13"/>
      <c r="D134" s="13">
        <v>1</v>
      </c>
      <c r="E134" s="13"/>
      <c r="F134" s="13">
        <v>16</v>
      </c>
      <c r="G134" s="13"/>
      <c r="H134" s="13"/>
      <c r="I134" s="13">
        <v>17</v>
      </c>
    </row>
    <row r="135" spans="1:9">
      <c r="A135" s="12" t="s">
        <v>231</v>
      </c>
      <c r="B135" s="13"/>
      <c r="C135" s="13"/>
      <c r="D135" s="13"/>
      <c r="E135" s="13"/>
      <c r="F135" s="13">
        <v>1</v>
      </c>
      <c r="G135" s="13"/>
      <c r="H135" s="13"/>
      <c r="I135" s="13">
        <v>1</v>
      </c>
    </row>
    <row r="136" spans="1:9">
      <c r="A136" s="12" t="s">
        <v>230</v>
      </c>
      <c r="B136" s="13"/>
      <c r="C136" s="13"/>
      <c r="D136" s="13"/>
      <c r="E136" s="13"/>
      <c r="F136" s="13">
        <v>1</v>
      </c>
      <c r="G136" s="13"/>
      <c r="H136" s="13"/>
      <c r="I136" s="13">
        <v>1</v>
      </c>
    </row>
    <row r="137" spans="1:9">
      <c r="A137" s="12" t="s">
        <v>42</v>
      </c>
      <c r="B137" s="13"/>
      <c r="C137" s="13">
        <v>4</v>
      </c>
      <c r="D137" s="13">
        <v>1</v>
      </c>
      <c r="E137" s="13"/>
      <c r="F137" s="13"/>
      <c r="G137" s="13"/>
      <c r="H137" s="13">
        <v>1</v>
      </c>
      <c r="I137" s="13">
        <v>6</v>
      </c>
    </row>
    <row r="138" spans="1:9">
      <c r="A138" s="12" t="s">
        <v>158</v>
      </c>
      <c r="B138" s="13"/>
      <c r="C138" s="13"/>
      <c r="D138" s="13">
        <v>1</v>
      </c>
      <c r="E138" s="13"/>
      <c r="F138" s="13"/>
      <c r="G138" s="13"/>
      <c r="H138" s="13"/>
      <c r="I138" s="13">
        <v>1</v>
      </c>
    </row>
    <row r="139" spans="1:9">
      <c r="A139" s="12" t="s">
        <v>157</v>
      </c>
      <c r="B139" s="13"/>
      <c r="C139" s="13"/>
      <c r="D139" s="13">
        <v>1</v>
      </c>
      <c r="E139" s="13"/>
      <c r="F139" s="13"/>
      <c r="G139" s="13"/>
      <c r="H139" s="13"/>
      <c r="I139" s="13">
        <v>1</v>
      </c>
    </row>
    <row r="140" spans="1:9">
      <c r="A140" s="12" t="s">
        <v>191</v>
      </c>
      <c r="B140" s="13"/>
      <c r="C140" s="13"/>
      <c r="D140" s="13"/>
      <c r="E140" s="13">
        <v>1</v>
      </c>
      <c r="F140" s="13"/>
      <c r="G140" s="13"/>
      <c r="H140" s="13"/>
      <c r="I140" s="13">
        <v>1</v>
      </c>
    </row>
    <row r="141" spans="1:9">
      <c r="A141" s="12" t="s">
        <v>27</v>
      </c>
      <c r="B141" s="13"/>
      <c r="C141" s="13"/>
      <c r="D141" s="13">
        <v>1</v>
      </c>
      <c r="E141" s="13">
        <v>1</v>
      </c>
      <c r="F141" s="13"/>
      <c r="G141" s="13"/>
      <c r="H141" s="13">
        <v>1</v>
      </c>
      <c r="I141" s="13">
        <v>3</v>
      </c>
    </row>
    <row r="142" spans="1:9">
      <c r="A142" s="12" t="s">
        <v>20</v>
      </c>
      <c r="B142" s="13">
        <v>1</v>
      </c>
      <c r="C142" s="13">
        <v>1</v>
      </c>
      <c r="D142" s="13"/>
      <c r="E142" s="13">
        <v>1</v>
      </c>
      <c r="F142" s="13"/>
      <c r="G142" s="13"/>
      <c r="H142" s="13">
        <v>1</v>
      </c>
      <c r="I142" s="13">
        <v>4</v>
      </c>
    </row>
    <row r="143" spans="1:9">
      <c r="A143" s="12" t="s">
        <v>229</v>
      </c>
      <c r="B143" s="13"/>
      <c r="C143" s="13"/>
      <c r="D143" s="13"/>
      <c r="E143" s="13"/>
      <c r="F143" s="13">
        <v>1</v>
      </c>
      <c r="G143" s="13"/>
      <c r="H143" s="13"/>
      <c r="I143" s="13">
        <v>1</v>
      </c>
    </row>
    <row r="144" spans="1:9">
      <c r="A144" s="12" t="s">
        <v>190</v>
      </c>
      <c r="B144" s="13"/>
      <c r="C144" s="13"/>
      <c r="D144" s="13"/>
      <c r="E144" s="13">
        <v>1</v>
      </c>
      <c r="F144" s="13">
        <v>1</v>
      </c>
      <c r="G144" s="13"/>
      <c r="H144" s="13"/>
      <c r="I144" s="13">
        <v>2</v>
      </c>
    </row>
    <row r="145" spans="1:9">
      <c r="A145" s="12" t="s">
        <v>17</v>
      </c>
      <c r="B145" s="13">
        <v>1</v>
      </c>
      <c r="C145" s="13">
        <v>14</v>
      </c>
      <c r="D145" s="13">
        <v>3</v>
      </c>
      <c r="E145" s="13">
        <v>2</v>
      </c>
      <c r="F145" s="13">
        <v>19</v>
      </c>
      <c r="G145" s="13"/>
      <c r="H145" s="13">
        <v>1</v>
      </c>
      <c r="I145" s="13">
        <v>40</v>
      </c>
    </row>
    <row r="146" spans="1:9">
      <c r="A146" s="12" t="s">
        <v>156</v>
      </c>
      <c r="B146" s="13"/>
      <c r="C146" s="13"/>
      <c r="D146" s="13">
        <v>1</v>
      </c>
      <c r="E146" s="13"/>
      <c r="F146" s="13"/>
      <c r="G146" s="13"/>
      <c r="H146" s="13"/>
      <c r="I146" s="13">
        <v>1</v>
      </c>
    </row>
    <row r="147" spans="1:9">
      <c r="A147" s="12" t="s">
        <v>155</v>
      </c>
      <c r="B147" s="13"/>
      <c r="C147" s="13"/>
      <c r="D147" s="13">
        <v>1</v>
      </c>
      <c r="E147" s="13"/>
      <c r="F147" s="13"/>
      <c r="G147" s="13"/>
      <c r="H147" s="13"/>
      <c r="I147" s="13">
        <v>1</v>
      </c>
    </row>
    <row r="148" spans="1:9">
      <c r="A148" s="12" t="s">
        <v>228</v>
      </c>
      <c r="B148" s="13"/>
      <c r="C148" s="13"/>
      <c r="D148" s="13"/>
      <c r="E148" s="13"/>
      <c r="F148" s="13">
        <v>1</v>
      </c>
      <c r="G148" s="13"/>
      <c r="H148" s="13"/>
      <c r="I148" s="13">
        <v>1</v>
      </c>
    </row>
    <row r="149" spans="1:9">
      <c r="A149" s="12" t="s">
        <v>152</v>
      </c>
      <c r="B149" s="13"/>
      <c r="C149" s="13"/>
      <c r="D149" s="13">
        <v>1</v>
      </c>
      <c r="E149" s="13">
        <v>1</v>
      </c>
      <c r="F149" s="13"/>
      <c r="G149" s="13"/>
      <c r="H149" s="13"/>
      <c r="I149" s="13">
        <v>2</v>
      </c>
    </row>
    <row r="150" spans="1:9">
      <c r="A150" s="12" t="s">
        <v>39</v>
      </c>
      <c r="B150" s="13"/>
      <c r="C150" s="13"/>
      <c r="D150" s="13"/>
      <c r="E150" s="13">
        <v>1</v>
      </c>
      <c r="F150" s="13">
        <v>1</v>
      </c>
      <c r="G150" s="13"/>
      <c r="H150" s="13">
        <v>1</v>
      </c>
      <c r="I150" s="13">
        <v>3</v>
      </c>
    </row>
    <row r="151" spans="1:9">
      <c r="A151" s="12" t="s">
        <v>103</v>
      </c>
      <c r="B151" s="13"/>
      <c r="C151" s="13">
        <v>4</v>
      </c>
      <c r="D151" s="13">
        <v>1</v>
      </c>
      <c r="E151" s="13">
        <v>1</v>
      </c>
      <c r="F151" s="13">
        <v>1</v>
      </c>
      <c r="G151" s="13"/>
      <c r="H151" s="13"/>
      <c r="I151" s="13">
        <v>7</v>
      </c>
    </row>
    <row r="152" spans="1:9">
      <c r="A152" s="12" t="s">
        <v>189</v>
      </c>
      <c r="B152" s="13"/>
      <c r="C152" s="13"/>
      <c r="D152" s="13"/>
      <c r="E152" s="13">
        <v>1</v>
      </c>
      <c r="F152" s="13">
        <v>16</v>
      </c>
      <c r="G152" s="13"/>
      <c r="H152" s="13"/>
      <c r="I152" s="13">
        <v>17</v>
      </c>
    </row>
    <row r="153" spans="1:9">
      <c r="A153" s="12" t="s">
        <v>16</v>
      </c>
      <c r="B153" s="13">
        <v>1</v>
      </c>
      <c r="C153" s="13"/>
      <c r="D153" s="13"/>
      <c r="E153" s="13"/>
      <c r="F153" s="13"/>
      <c r="G153" s="13"/>
      <c r="H153" s="13"/>
      <c r="I153" s="13">
        <v>1</v>
      </c>
    </row>
    <row r="154" spans="1:9">
      <c r="A154" s="12" t="s">
        <v>239</v>
      </c>
      <c r="B154" s="13"/>
      <c r="C154" s="13"/>
      <c r="D154" s="13"/>
      <c r="E154" s="13"/>
      <c r="F154" s="13">
        <v>1</v>
      </c>
      <c r="G154" s="13"/>
      <c r="H154" s="13"/>
      <c r="I154" s="13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02"/>
  <sheetViews>
    <sheetView workbookViewId="0"/>
  </sheetViews>
  <sheetFormatPr defaultRowHeight="15"/>
  <cols>
    <col min="1" max="1" width="22.28515625" bestFit="1" customWidth="1"/>
    <col min="2" max="2" width="27.5703125" bestFit="1" customWidth="1"/>
    <col min="3" max="3" width="9.5703125" style="6" bestFit="1" customWidth="1"/>
    <col min="4" max="4" width="10.28515625" style="6" customWidth="1"/>
    <col min="5" max="6" width="10.28515625" style="7" customWidth="1"/>
    <col min="7" max="7" width="26.7109375" style="10" customWidth="1"/>
    <col min="8" max="8" width="15.140625" style="10" customWidth="1"/>
    <col min="9" max="9" width="10" style="8" customWidth="1"/>
    <col min="10" max="10" width="23.28515625" customWidth="1"/>
  </cols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5" t="s">
        <v>269</v>
      </c>
      <c r="J1" s="5" t="s">
        <v>270</v>
      </c>
    </row>
    <row r="2" spans="1:10" ht="15" customHeight="1">
      <c r="A2" t="s">
        <v>8</v>
      </c>
      <c r="B2" t="s">
        <v>9</v>
      </c>
      <c r="C2" s="6" t="s">
        <v>10</v>
      </c>
      <c r="D2" s="6" t="s">
        <v>11</v>
      </c>
      <c r="E2" s="6" t="str">
        <f t="shared" ref="E2:F65" si="0">C2</f>
        <v>18.860295</v>
      </c>
      <c r="F2" s="7" t="str">
        <f t="shared" si="0"/>
        <v>-95.777052</v>
      </c>
      <c r="G2" s="8" t="str">
        <f t="shared" ref="G2:G65" si="1">E2 &amp; ", " &amp;F2</f>
        <v>18.860295, -95.777052</v>
      </c>
      <c r="H2" s="8" t="s">
        <v>12</v>
      </c>
      <c r="I2" s="8">
        <v>21</v>
      </c>
      <c r="J2" t="str">
        <f>"new google.maps.LatLng(" &amp; C2 &amp; ", " &amp; D2 &amp; "),"</f>
        <v>new google.maps.LatLng(18.860295, -95.777052),</v>
      </c>
    </row>
    <row r="3" spans="1:10" ht="15" customHeight="1">
      <c r="A3" t="s">
        <v>8</v>
      </c>
      <c r="B3" t="s">
        <v>13</v>
      </c>
      <c r="C3" s="6" t="s">
        <v>10</v>
      </c>
      <c r="D3" s="6" t="s">
        <v>11</v>
      </c>
      <c r="E3" s="6" t="str">
        <f t="shared" si="0"/>
        <v>18.860295</v>
      </c>
      <c r="F3" s="7" t="str">
        <f t="shared" si="0"/>
        <v>-95.777052</v>
      </c>
      <c r="G3" s="8" t="str">
        <f t="shared" si="1"/>
        <v>18.860295, -95.777052</v>
      </c>
      <c r="H3" s="8" t="s">
        <v>12</v>
      </c>
      <c r="I3" s="8">
        <v>21</v>
      </c>
      <c r="J3" t="str">
        <f t="shared" ref="J3:J66" si="2">"new google.maps.LatLng(" &amp; C3 &amp; ", " &amp; D3 &amp; "),"</f>
        <v>new google.maps.LatLng(18.860295, -95.777052),</v>
      </c>
    </row>
    <row r="4" spans="1:10" ht="15" customHeight="1">
      <c r="A4" t="s">
        <v>8</v>
      </c>
      <c r="B4" t="s">
        <v>13</v>
      </c>
      <c r="C4" s="6" t="s">
        <v>10</v>
      </c>
      <c r="D4" s="6" t="s">
        <v>11</v>
      </c>
      <c r="E4" s="6" t="str">
        <f t="shared" si="0"/>
        <v>18.860295</v>
      </c>
      <c r="F4" s="7" t="str">
        <f t="shared" si="0"/>
        <v>-95.777052</v>
      </c>
      <c r="G4" s="8" t="str">
        <f t="shared" si="1"/>
        <v>18.860295, -95.777052</v>
      </c>
      <c r="H4" s="8" t="s">
        <v>12</v>
      </c>
      <c r="I4" s="8">
        <v>21</v>
      </c>
      <c r="J4" t="str">
        <f t="shared" si="2"/>
        <v>new google.maps.LatLng(18.860295, -95.777052),</v>
      </c>
    </row>
    <row r="5" spans="1:10" ht="15" customHeight="1">
      <c r="A5" t="s">
        <v>8</v>
      </c>
      <c r="B5" t="s">
        <v>14</v>
      </c>
      <c r="C5" s="6" t="s">
        <v>10</v>
      </c>
      <c r="D5" s="6" t="s">
        <v>11</v>
      </c>
      <c r="E5" s="6" t="str">
        <f t="shared" si="0"/>
        <v>18.860295</v>
      </c>
      <c r="F5" s="7" t="str">
        <f t="shared" si="0"/>
        <v>-95.777052</v>
      </c>
      <c r="G5" s="8" t="str">
        <f t="shared" si="1"/>
        <v>18.860295, -95.777052</v>
      </c>
      <c r="H5" s="8" t="s">
        <v>12</v>
      </c>
      <c r="I5" s="8">
        <v>21</v>
      </c>
      <c r="J5" t="str">
        <f t="shared" si="2"/>
        <v>new google.maps.LatLng(18.860295, -95.777052),</v>
      </c>
    </row>
    <row r="6" spans="1:10" ht="15" customHeight="1">
      <c r="A6" t="s">
        <v>8</v>
      </c>
      <c r="B6" t="s">
        <v>13</v>
      </c>
      <c r="C6" s="6" t="s">
        <v>10</v>
      </c>
      <c r="D6" s="6" t="s">
        <v>11</v>
      </c>
      <c r="E6" s="6" t="str">
        <f t="shared" si="0"/>
        <v>18.860295</v>
      </c>
      <c r="F6" s="7" t="str">
        <f t="shared" si="0"/>
        <v>-95.777052</v>
      </c>
      <c r="G6" s="8" t="str">
        <f t="shared" si="1"/>
        <v>18.860295, -95.777052</v>
      </c>
      <c r="H6" s="8" t="s">
        <v>12</v>
      </c>
      <c r="I6" s="8">
        <v>21</v>
      </c>
      <c r="J6" t="str">
        <f t="shared" si="2"/>
        <v>new google.maps.LatLng(18.860295, -95.777052),</v>
      </c>
    </row>
    <row r="7" spans="1:10" ht="15" customHeight="1">
      <c r="A7" t="s">
        <v>8</v>
      </c>
      <c r="B7" t="s">
        <v>15</v>
      </c>
      <c r="C7" s="6" t="s">
        <v>10</v>
      </c>
      <c r="D7" s="6" t="s">
        <v>11</v>
      </c>
      <c r="E7" s="6" t="str">
        <f t="shared" si="0"/>
        <v>18.860295</v>
      </c>
      <c r="F7" s="7" t="str">
        <f t="shared" si="0"/>
        <v>-95.777052</v>
      </c>
      <c r="G7" s="8" t="str">
        <f t="shared" si="1"/>
        <v>18.860295, -95.777052</v>
      </c>
      <c r="H7" s="8" t="s">
        <v>12</v>
      </c>
      <c r="I7" s="8">
        <v>21</v>
      </c>
      <c r="J7" t="str">
        <f t="shared" si="2"/>
        <v>new google.maps.LatLng(18.860295, -95.777052),</v>
      </c>
    </row>
    <row r="8" spans="1:10" ht="15" customHeight="1">
      <c r="A8" t="s">
        <v>8</v>
      </c>
      <c r="B8" t="s">
        <v>14</v>
      </c>
      <c r="C8" s="6" t="s">
        <v>10</v>
      </c>
      <c r="D8" s="6" t="s">
        <v>11</v>
      </c>
      <c r="E8" s="6" t="str">
        <f t="shared" si="0"/>
        <v>18.860295</v>
      </c>
      <c r="F8" s="7" t="str">
        <f t="shared" si="0"/>
        <v>-95.777052</v>
      </c>
      <c r="G8" s="8" t="str">
        <f t="shared" si="1"/>
        <v>18.860295, -95.777052</v>
      </c>
      <c r="H8" s="8" t="s">
        <v>12</v>
      </c>
      <c r="I8" s="8">
        <v>21</v>
      </c>
      <c r="J8" t="str">
        <f t="shared" si="2"/>
        <v>new google.maps.LatLng(18.860295, -95.777052),</v>
      </c>
    </row>
    <row r="9" spans="1:10" ht="15" customHeight="1">
      <c r="A9" t="s">
        <v>8</v>
      </c>
      <c r="B9" t="s">
        <v>13</v>
      </c>
      <c r="C9" s="6" t="s">
        <v>10</v>
      </c>
      <c r="D9" s="6" t="s">
        <v>11</v>
      </c>
      <c r="E9" s="6" t="str">
        <f t="shared" si="0"/>
        <v>18.860295</v>
      </c>
      <c r="F9" s="7" t="str">
        <f t="shared" si="0"/>
        <v>-95.777052</v>
      </c>
      <c r="G9" s="8" t="str">
        <f t="shared" si="1"/>
        <v>18.860295, -95.777052</v>
      </c>
      <c r="H9" s="8" t="s">
        <v>12</v>
      </c>
      <c r="I9" s="8">
        <v>21</v>
      </c>
      <c r="J9" t="str">
        <f t="shared" si="2"/>
        <v>new google.maps.LatLng(18.860295, -95.777052),</v>
      </c>
    </row>
    <row r="10" spans="1:10" ht="15" customHeight="1">
      <c r="A10" t="s">
        <v>8</v>
      </c>
      <c r="B10" t="s">
        <v>16</v>
      </c>
      <c r="C10" s="6" t="s">
        <v>10</v>
      </c>
      <c r="D10" s="6" t="s">
        <v>11</v>
      </c>
      <c r="E10" s="6" t="str">
        <f t="shared" si="0"/>
        <v>18.860295</v>
      </c>
      <c r="F10" s="7" t="str">
        <f t="shared" si="0"/>
        <v>-95.777052</v>
      </c>
      <c r="G10" s="8" t="str">
        <f t="shared" si="1"/>
        <v>18.860295, -95.777052</v>
      </c>
      <c r="H10" s="8" t="s">
        <v>12</v>
      </c>
      <c r="I10" s="8">
        <v>21</v>
      </c>
      <c r="J10" t="str">
        <f t="shared" si="2"/>
        <v>new google.maps.LatLng(18.860295, -95.777052),</v>
      </c>
    </row>
    <row r="11" spans="1:10" ht="15" customHeight="1">
      <c r="A11" t="s">
        <v>8</v>
      </c>
      <c r="B11" t="s">
        <v>13</v>
      </c>
      <c r="C11" s="6" t="s">
        <v>10</v>
      </c>
      <c r="D11" s="6" t="s">
        <v>11</v>
      </c>
      <c r="E11" s="6" t="str">
        <f t="shared" si="0"/>
        <v>18.860295</v>
      </c>
      <c r="F11" s="7" t="str">
        <f t="shared" si="0"/>
        <v>-95.777052</v>
      </c>
      <c r="G11" s="8" t="str">
        <f t="shared" si="1"/>
        <v>18.860295, -95.777052</v>
      </c>
      <c r="H11" s="8" t="s">
        <v>12</v>
      </c>
      <c r="I11" s="8">
        <v>21</v>
      </c>
      <c r="J11" t="str">
        <f t="shared" si="2"/>
        <v>new google.maps.LatLng(18.860295, -95.777052),</v>
      </c>
    </row>
    <row r="12" spans="1:10" ht="15" customHeight="1">
      <c r="A12" t="s">
        <v>8</v>
      </c>
      <c r="B12" t="s">
        <v>17</v>
      </c>
      <c r="C12" s="6" t="s">
        <v>18</v>
      </c>
      <c r="D12" s="6" t="s">
        <v>19</v>
      </c>
      <c r="E12" s="6" t="str">
        <f t="shared" si="0"/>
        <v>19.248604</v>
      </c>
      <c r="F12" s="7" t="str">
        <f t="shared" si="0"/>
        <v>-96.0366</v>
      </c>
      <c r="G12" s="8" t="str">
        <f t="shared" si="1"/>
        <v>19.248604, -96.0366</v>
      </c>
      <c r="H12" s="8" t="s">
        <v>12</v>
      </c>
      <c r="I12" s="8">
        <v>26</v>
      </c>
      <c r="J12" t="str">
        <f t="shared" si="2"/>
        <v>new google.maps.LatLng(19.248604, -96.0366),</v>
      </c>
    </row>
    <row r="13" spans="1:10" ht="15" customHeight="1">
      <c r="A13" t="s">
        <v>8</v>
      </c>
      <c r="B13" t="s">
        <v>20</v>
      </c>
      <c r="C13" s="6" t="s">
        <v>18</v>
      </c>
      <c r="D13" s="6" t="s">
        <v>19</v>
      </c>
      <c r="E13" s="6" t="str">
        <f t="shared" si="0"/>
        <v>19.248604</v>
      </c>
      <c r="F13" s="7" t="str">
        <f t="shared" si="0"/>
        <v>-96.0366</v>
      </c>
      <c r="G13" s="8" t="str">
        <f t="shared" si="1"/>
        <v>19.248604, -96.0366</v>
      </c>
      <c r="H13" s="8" t="s">
        <v>12</v>
      </c>
      <c r="I13" s="8">
        <v>26</v>
      </c>
      <c r="J13" t="str">
        <f t="shared" si="2"/>
        <v>new google.maps.LatLng(19.248604, -96.0366),</v>
      </c>
    </row>
    <row r="14" spans="1:10" ht="15" customHeight="1">
      <c r="A14" t="s">
        <v>8</v>
      </c>
      <c r="B14" t="s">
        <v>21</v>
      </c>
      <c r="C14" s="6" t="s">
        <v>18</v>
      </c>
      <c r="D14" s="6" t="s">
        <v>19</v>
      </c>
      <c r="E14" s="6" t="str">
        <f t="shared" si="0"/>
        <v>19.248604</v>
      </c>
      <c r="F14" s="7" t="str">
        <f t="shared" si="0"/>
        <v>-96.0366</v>
      </c>
      <c r="G14" s="8" t="str">
        <f t="shared" si="1"/>
        <v>19.248604, -96.0366</v>
      </c>
      <c r="H14" s="8" t="s">
        <v>12</v>
      </c>
      <c r="I14" s="8">
        <v>26</v>
      </c>
      <c r="J14" t="str">
        <f t="shared" si="2"/>
        <v>new google.maps.LatLng(19.248604, -96.0366),</v>
      </c>
    </row>
    <row r="15" spans="1:10" ht="15" customHeight="1">
      <c r="A15" t="s">
        <v>8</v>
      </c>
      <c r="B15" t="s">
        <v>22</v>
      </c>
      <c r="C15" s="6" t="s">
        <v>18</v>
      </c>
      <c r="D15" s="6" t="s">
        <v>19</v>
      </c>
      <c r="E15" s="6" t="str">
        <f t="shared" si="0"/>
        <v>19.248604</v>
      </c>
      <c r="F15" s="7" t="str">
        <f t="shared" si="0"/>
        <v>-96.0366</v>
      </c>
      <c r="G15" s="8" t="str">
        <f t="shared" si="1"/>
        <v>19.248604, -96.0366</v>
      </c>
      <c r="H15" s="8" t="s">
        <v>12</v>
      </c>
      <c r="I15" s="8">
        <v>26</v>
      </c>
      <c r="J15" t="str">
        <f t="shared" si="2"/>
        <v>new google.maps.LatLng(19.248604, -96.0366),</v>
      </c>
    </row>
    <row r="16" spans="1:10" ht="15" customHeight="1">
      <c r="A16" t="s">
        <v>8</v>
      </c>
      <c r="B16" t="s">
        <v>23</v>
      </c>
      <c r="C16" s="6" t="s">
        <v>18</v>
      </c>
      <c r="D16" s="6" t="s">
        <v>19</v>
      </c>
      <c r="E16" s="6" t="str">
        <f t="shared" si="0"/>
        <v>19.248604</v>
      </c>
      <c r="F16" s="7" t="str">
        <f t="shared" si="0"/>
        <v>-96.0366</v>
      </c>
      <c r="G16" s="8" t="str">
        <f t="shared" si="1"/>
        <v>19.248604, -96.0366</v>
      </c>
      <c r="H16" s="8" t="s">
        <v>12</v>
      </c>
      <c r="I16" s="8">
        <v>26</v>
      </c>
      <c r="J16" t="str">
        <f t="shared" si="2"/>
        <v>new google.maps.LatLng(19.248604, -96.0366),</v>
      </c>
    </row>
    <row r="17" spans="1:10" ht="15" customHeight="1">
      <c r="A17" t="s">
        <v>8</v>
      </c>
      <c r="B17" t="s">
        <v>24</v>
      </c>
      <c r="C17" s="6" t="s">
        <v>18</v>
      </c>
      <c r="D17" s="6" t="s">
        <v>19</v>
      </c>
      <c r="E17" s="6" t="str">
        <f t="shared" si="0"/>
        <v>19.248604</v>
      </c>
      <c r="F17" s="7" t="str">
        <f t="shared" si="0"/>
        <v>-96.0366</v>
      </c>
      <c r="G17" s="8" t="str">
        <f t="shared" si="1"/>
        <v>19.248604, -96.0366</v>
      </c>
      <c r="H17" s="8" t="s">
        <v>12</v>
      </c>
      <c r="I17" s="8">
        <v>26</v>
      </c>
      <c r="J17" t="str">
        <f t="shared" si="2"/>
        <v>new google.maps.LatLng(19.248604, -96.0366),</v>
      </c>
    </row>
    <row r="18" spans="1:10" ht="15" customHeight="1">
      <c r="A18" t="s">
        <v>8</v>
      </c>
      <c r="B18" t="s">
        <v>25</v>
      </c>
      <c r="C18" s="6" t="s">
        <v>18</v>
      </c>
      <c r="D18" s="6" t="s">
        <v>19</v>
      </c>
      <c r="E18" s="6" t="str">
        <f t="shared" si="0"/>
        <v>19.248604</v>
      </c>
      <c r="F18" s="7" t="str">
        <f t="shared" si="0"/>
        <v>-96.0366</v>
      </c>
      <c r="G18" s="8" t="str">
        <f t="shared" si="1"/>
        <v>19.248604, -96.0366</v>
      </c>
      <c r="H18" s="8" t="s">
        <v>12</v>
      </c>
      <c r="I18" s="8">
        <v>26</v>
      </c>
      <c r="J18" t="str">
        <f t="shared" si="2"/>
        <v>new google.maps.LatLng(19.248604, -96.0366),</v>
      </c>
    </row>
    <row r="19" spans="1:10" ht="15" customHeight="1">
      <c r="A19" t="s">
        <v>8</v>
      </c>
      <c r="B19" t="s">
        <v>26</v>
      </c>
      <c r="C19" s="6" t="s">
        <v>18</v>
      </c>
      <c r="D19" s="6" t="s">
        <v>19</v>
      </c>
      <c r="E19" s="6" t="str">
        <f t="shared" si="0"/>
        <v>19.248604</v>
      </c>
      <c r="F19" s="7" t="str">
        <f t="shared" si="0"/>
        <v>-96.0366</v>
      </c>
      <c r="G19" s="8" t="str">
        <f t="shared" si="1"/>
        <v>19.248604, -96.0366</v>
      </c>
      <c r="H19" s="8" t="s">
        <v>12</v>
      </c>
      <c r="I19" s="8">
        <v>26</v>
      </c>
      <c r="J19" t="str">
        <f t="shared" si="2"/>
        <v>new google.maps.LatLng(19.248604, -96.0366),</v>
      </c>
    </row>
    <row r="20" spans="1:10" ht="15" customHeight="1">
      <c r="A20" t="s">
        <v>8</v>
      </c>
      <c r="B20" t="s">
        <v>27</v>
      </c>
      <c r="C20" s="6" t="s">
        <v>28</v>
      </c>
      <c r="D20" s="6" t="s">
        <v>29</v>
      </c>
      <c r="E20" s="6" t="str">
        <f t="shared" si="0"/>
        <v>24.53261</v>
      </c>
      <c r="F20" s="7" t="str">
        <f t="shared" si="0"/>
        <v>-82.513655</v>
      </c>
      <c r="G20" s="8" t="str">
        <f t="shared" si="1"/>
        <v>24.53261, -82.513655</v>
      </c>
      <c r="H20" s="8" t="s">
        <v>30</v>
      </c>
      <c r="I20" s="8">
        <v>3</v>
      </c>
      <c r="J20" t="str">
        <f t="shared" si="2"/>
        <v>new google.maps.LatLng(24.53261, -82.513655),</v>
      </c>
    </row>
    <row r="21" spans="1:10">
      <c r="A21" t="s">
        <v>8</v>
      </c>
      <c r="B21" t="s">
        <v>31</v>
      </c>
      <c r="C21" s="6" t="s">
        <v>28</v>
      </c>
      <c r="D21" s="6" t="s">
        <v>29</v>
      </c>
      <c r="E21" s="6" t="str">
        <f t="shared" si="0"/>
        <v>24.53261</v>
      </c>
      <c r="F21" s="7" t="str">
        <f t="shared" si="0"/>
        <v>-82.513655</v>
      </c>
      <c r="G21" s="8" t="str">
        <f t="shared" si="1"/>
        <v>24.53261, -82.513655</v>
      </c>
      <c r="H21" s="8" t="s">
        <v>30</v>
      </c>
      <c r="I21" s="8">
        <v>3</v>
      </c>
      <c r="J21" t="str">
        <f t="shared" si="2"/>
        <v>new google.maps.LatLng(24.53261, -82.513655),</v>
      </c>
    </row>
    <row r="22" spans="1:10">
      <c r="A22" t="s">
        <v>8</v>
      </c>
      <c r="B22" t="s">
        <v>32</v>
      </c>
      <c r="C22" s="6" t="s">
        <v>28</v>
      </c>
      <c r="D22" s="6" t="s">
        <v>29</v>
      </c>
      <c r="E22" s="6" t="str">
        <f t="shared" si="0"/>
        <v>24.53261</v>
      </c>
      <c r="F22" s="7" t="str">
        <f t="shared" si="0"/>
        <v>-82.513655</v>
      </c>
      <c r="G22" s="8" t="str">
        <f t="shared" si="1"/>
        <v>24.53261, -82.513655</v>
      </c>
      <c r="H22" s="8" t="s">
        <v>30</v>
      </c>
      <c r="I22" s="8">
        <v>3</v>
      </c>
      <c r="J22" t="str">
        <f t="shared" si="2"/>
        <v>new google.maps.LatLng(24.53261, -82.513655),</v>
      </c>
    </row>
    <row r="23" spans="1:10">
      <c r="A23" t="s">
        <v>8</v>
      </c>
      <c r="B23" t="s">
        <v>33</v>
      </c>
      <c r="C23" s="6" t="s">
        <v>28</v>
      </c>
      <c r="D23" s="6" t="s">
        <v>29</v>
      </c>
      <c r="E23" s="6" t="str">
        <f t="shared" si="0"/>
        <v>24.53261</v>
      </c>
      <c r="F23" s="7" t="str">
        <f t="shared" si="0"/>
        <v>-82.513655</v>
      </c>
      <c r="G23" s="8" t="str">
        <f t="shared" si="1"/>
        <v>24.53261, -82.513655</v>
      </c>
      <c r="H23" s="8" t="s">
        <v>30</v>
      </c>
      <c r="I23" s="8">
        <v>3</v>
      </c>
      <c r="J23" t="str">
        <f t="shared" si="2"/>
        <v>new google.maps.LatLng(24.53261, -82.513655),</v>
      </c>
    </row>
    <row r="24" spans="1:10">
      <c r="A24" t="s">
        <v>8</v>
      </c>
      <c r="B24" t="s">
        <v>34</v>
      </c>
      <c r="C24" s="6" t="s">
        <v>28</v>
      </c>
      <c r="D24" s="6" t="s">
        <v>29</v>
      </c>
      <c r="E24" s="6" t="str">
        <f t="shared" si="0"/>
        <v>24.53261</v>
      </c>
      <c r="F24" s="7" t="str">
        <f t="shared" si="0"/>
        <v>-82.513655</v>
      </c>
      <c r="G24" s="8" t="str">
        <f t="shared" si="1"/>
        <v>24.53261, -82.513655</v>
      </c>
      <c r="H24" s="8" t="s">
        <v>30</v>
      </c>
      <c r="I24" s="8">
        <v>3</v>
      </c>
      <c r="J24" t="str">
        <f t="shared" si="2"/>
        <v>new google.maps.LatLng(24.53261, -82.513655),</v>
      </c>
    </row>
    <row r="25" spans="1:10">
      <c r="A25" t="s">
        <v>8</v>
      </c>
      <c r="B25" t="s">
        <v>23</v>
      </c>
      <c r="C25" s="6" t="s">
        <v>28</v>
      </c>
      <c r="D25" s="6" t="s">
        <v>29</v>
      </c>
      <c r="E25" s="6" t="str">
        <f t="shared" si="0"/>
        <v>24.53261</v>
      </c>
      <c r="F25" s="7" t="str">
        <f t="shared" si="0"/>
        <v>-82.513655</v>
      </c>
      <c r="G25" s="8" t="str">
        <f t="shared" si="1"/>
        <v>24.53261, -82.513655</v>
      </c>
      <c r="H25" s="8" t="s">
        <v>30</v>
      </c>
      <c r="I25" s="8">
        <v>3</v>
      </c>
      <c r="J25" t="str">
        <f t="shared" si="2"/>
        <v>new google.maps.LatLng(24.53261, -82.513655),</v>
      </c>
    </row>
    <row r="26" spans="1:10">
      <c r="A26" t="s">
        <v>8</v>
      </c>
      <c r="B26" t="s">
        <v>35</v>
      </c>
      <c r="C26" s="6" t="s">
        <v>28</v>
      </c>
      <c r="D26" s="6" t="s">
        <v>29</v>
      </c>
      <c r="E26" s="6" t="str">
        <f t="shared" si="0"/>
        <v>24.53261</v>
      </c>
      <c r="F26" s="7" t="str">
        <f t="shared" si="0"/>
        <v>-82.513655</v>
      </c>
      <c r="G26" s="8" t="str">
        <f t="shared" si="1"/>
        <v>24.53261, -82.513655</v>
      </c>
      <c r="H26" s="8" t="s">
        <v>30</v>
      </c>
      <c r="I26" s="8">
        <v>3</v>
      </c>
      <c r="J26" t="str">
        <f t="shared" si="2"/>
        <v>new google.maps.LatLng(24.53261, -82.513655),</v>
      </c>
    </row>
    <row r="27" spans="1:10">
      <c r="A27" t="s">
        <v>8</v>
      </c>
      <c r="B27" t="s">
        <v>24</v>
      </c>
      <c r="C27" s="6" t="s">
        <v>28</v>
      </c>
      <c r="D27" s="6" t="s">
        <v>29</v>
      </c>
      <c r="E27" s="6" t="str">
        <f t="shared" si="0"/>
        <v>24.53261</v>
      </c>
      <c r="F27" s="7" t="str">
        <f t="shared" si="0"/>
        <v>-82.513655</v>
      </c>
      <c r="G27" s="8" t="str">
        <f t="shared" si="1"/>
        <v>24.53261, -82.513655</v>
      </c>
      <c r="H27" s="8" t="s">
        <v>30</v>
      </c>
      <c r="I27" s="8">
        <v>3</v>
      </c>
      <c r="J27" t="str">
        <f t="shared" si="2"/>
        <v>new google.maps.LatLng(24.53261, -82.513655),</v>
      </c>
    </row>
    <row r="28" spans="1:10">
      <c r="A28" t="s">
        <v>8</v>
      </c>
      <c r="B28" t="s">
        <v>36</v>
      </c>
      <c r="C28" s="6" t="s">
        <v>28</v>
      </c>
      <c r="D28" s="6" t="s">
        <v>29</v>
      </c>
      <c r="E28" s="6" t="str">
        <f t="shared" si="0"/>
        <v>24.53261</v>
      </c>
      <c r="F28" s="7" t="str">
        <f t="shared" si="0"/>
        <v>-82.513655</v>
      </c>
      <c r="G28" s="8" t="str">
        <f t="shared" si="1"/>
        <v>24.53261, -82.513655</v>
      </c>
      <c r="H28" s="8" t="s">
        <v>30</v>
      </c>
      <c r="I28" s="8">
        <v>3</v>
      </c>
      <c r="J28" t="str">
        <f t="shared" si="2"/>
        <v>new google.maps.LatLng(24.53261, -82.513655),</v>
      </c>
    </row>
    <row r="29" spans="1:10">
      <c r="A29" t="s">
        <v>8</v>
      </c>
      <c r="B29" t="s">
        <v>37</v>
      </c>
      <c r="C29" s="6" t="s">
        <v>28</v>
      </c>
      <c r="D29" s="6" t="s">
        <v>29</v>
      </c>
      <c r="E29" s="6" t="str">
        <f t="shared" si="0"/>
        <v>24.53261</v>
      </c>
      <c r="F29" s="7" t="str">
        <f t="shared" si="0"/>
        <v>-82.513655</v>
      </c>
      <c r="G29" s="8" t="str">
        <f t="shared" si="1"/>
        <v>24.53261, -82.513655</v>
      </c>
      <c r="H29" s="8" t="s">
        <v>30</v>
      </c>
      <c r="I29" s="8">
        <v>3</v>
      </c>
      <c r="J29" t="str">
        <f t="shared" si="2"/>
        <v>new google.maps.LatLng(24.53261, -82.513655),</v>
      </c>
    </row>
    <row r="30" spans="1:10">
      <c r="A30" t="s">
        <v>8</v>
      </c>
      <c r="B30" t="s">
        <v>38</v>
      </c>
      <c r="C30" s="6" t="s">
        <v>28</v>
      </c>
      <c r="D30" s="6" t="s">
        <v>29</v>
      </c>
      <c r="E30" s="6" t="str">
        <f t="shared" si="0"/>
        <v>24.53261</v>
      </c>
      <c r="F30" s="7" t="str">
        <f t="shared" si="0"/>
        <v>-82.513655</v>
      </c>
      <c r="G30" s="8" t="str">
        <f t="shared" si="1"/>
        <v>24.53261, -82.513655</v>
      </c>
      <c r="H30" s="8" t="s">
        <v>30</v>
      </c>
      <c r="I30" s="8">
        <v>3</v>
      </c>
      <c r="J30" t="str">
        <f t="shared" si="2"/>
        <v>new google.maps.LatLng(24.53261, -82.513655),</v>
      </c>
    </row>
    <row r="31" spans="1:10">
      <c r="A31" t="s">
        <v>8</v>
      </c>
      <c r="B31" t="s">
        <v>26</v>
      </c>
      <c r="C31" s="6" t="s">
        <v>28</v>
      </c>
      <c r="D31" s="6" t="s">
        <v>29</v>
      </c>
      <c r="E31" s="6" t="str">
        <f t="shared" si="0"/>
        <v>24.53261</v>
      </c>
      <c r="F31" s="7" t="str">
        <f t="shared" si="0"/>
        <v>-82.513655</v>
      </c>
      <c r="G31" s="8" t="str">
        <f t="shared" si="1"/>
        <v>24.53261, -82.513655</v>
      </c>
      <c r="H31" s="8" t="s">
        <v>30</v>
      </c>
      <c r="I31" s="8">
        <v>3</v>
      </c>
      <c r="J31" t="str">
        <f t="shared" si="2"/>
        <v>new google.maps.LatLng(24.53261, -82.513655),</v>
      </c>
    </row>
    <row r="32" spans="1:10">
      <c r="A32" t="s">
        <v>8</v>
      </c>
      <c r="B32" t="s">
        <v>39</v>
      </c>
      <c r="C32" s="6" t="s">
        <v>40</v>
      </c>
      <c r="D32" s="6" t="s">
        <v>41</v>
      </c>
      <c r="E32" s="6" t="str">
        <f t="shared" si="0"/>
        <v>24.84214</v>
      </c>
      <c r="F32" s="7" t="str">
        <f t="shared" si="0"/>
        <v>-81.482807</v>
      </c>
      <c r="G32" s="8" t="str">
        <f t="shared" si="1"/>
        <v>24.84214, -81.482807</v>
      </c>
      <c r="H32" s="8" t="s">
        <v>30</v>
      </c>
      <c r="I32" s="8">
        <v>3</v>
      </c>
      <c r="J32" t="str">
        <f t="shared" si="2"/>
        <v>new google.maps.LatLng(24.84214, -81.482807),</v>
      </c>
    </row>
    <row r="33" spans="1:10">
      <c r="A33" t="s">
        <v>8</v>
      </c>
      <c r="B33" t="s">
        <v>17</v>
      </c>
      <c r="C33" s="6" t="s">
        <v>40</v>
      </c>
      <c r="D33" s="6" t="s">
        <v>41</v>
      </c>
      <c r="E33" s="6" t="str">
        <f t="shared" si="0"/>
        <v>24.84214</v>
      </c>
      <c r="F33" s="7" t="str">
        <f t="shared" si="0"/>
        <v>-81.482807</v>
      </c>
      <c r="G33" s="8" t="str">
        <f t="shared" si="1"/>
        <v>24.84214, -81.482807</v>
      </c>
      <c r="H33" s="8" t="s">
        <v>30</v>
      </c>
      <c r="I33" s="8">
        <v>3</v>
      </c>
      <c r="J33" t="str">
        <f t="shared" si="2"/>
        <v>new google.maps.LatLng(24.84214, -81.482807),</v>
      </c>
    </row>
    <row r="34" spans="1:10">
      <c r="A34" t="s">
        <v>8</v>
      </c>
      <c r="B34" t="s">
        <v>20</v>
      </c>
      <c r="C34" s="6" t="s">
        <v>40</v>
      </c>
      <c r="D34" s="6" t="s">
        <v>41</v>
      </c>
      <c r="E34" s="6" t="str">
        <f t="shared" si="0"/>
        <v>24.84214</v>
      </c>
      <c r="F34" s="7" t="str">
        <f t="shared" si="0"/>
        <v>-81.482807</v>
      </c>
      <c r="G34" s="8" t="str">
        <f t="shared" si="1"/>
        <v>24.84214, -81.482807</v>
      </c>
      <c r="H34" s="8" t="s">
        <v>30</v>
      </c>
      <c r="I34" s="8">
        <v>3</v>
      </c>
      <c r="J34" t="str">
        <f t="shared" si="2"/>
        <v>new google.maps.LatLng(24.84214, -81.482807),</v>
      </c>
    </row>
    <row r="35" spans="1:10">
      <c r="A35" t="s">
        <v>8</v>
      </c>
      <c r="B35" t="s">
        <v>42</v>
      </c>
      <c r="C35" s="6" t="s">
        <v>40</v>
      </c>
      <c r="D35" s="6" t="s">
        <v>41</v>
      </c>
      <c r="E35" s="6" t="str">
        <f t="shared" si="0"/>
        <v>24.84214</v>
      </c>
      <c r="F35" s="7" t="str">
        <f t="shared" si="0"/>
        <v>-81.482807</v>
      </c>
      <c r="G35" s="8" t="str">
        <f t="shared" si="1"/>
        <v>24.84214, -81.482807</v>
      </c>
      <c r="H35" s="8" t="s">
        <v>30</v>
      </c>
      <c r="I35" s="8">
        <v>3</v>
      </c>
      <c r="J35" t="str">
        <f t="shared" si="2"/>
        <v>new google.maps.LatLng(24.84214, -81.482807),</v>
      </c>
    </row>
    <row r="36" spans="1:10">
      <c r="A36" t="s">
        <v>8</v>
      </c>
      <c r="B36" t="s">
        <v>43</v>
      </c>
      <c r="C36" s="6" t="s">
        <v>40</v>
      </c>
      <c r="D36" s="6" t="s">
        <v>41</v>
      </c>
      <c r="E36" s="6" t="str">
        <f t="shared" si="0"/>
        <v>24.84214</v>
      </c>
      <c r="F36" s="7" t="str">
        <f t="shared" si="0"/>
        <v>-81.482807</v>
      </c>
      <c r="G36" s="8" t="str">
        <f t="shared" si="1"/>
        <v>24.84214, -81.482807</v>
      </c>
      <c r="H36" s="8" t="s">
        <v>30</v>
      </c>
      <c r="I36" s="8">
        <v>3</v>
      </c>
      <c r="J36" t="str">
        <f t="shared" si="2"/>
        <v>new google.maps.LatLng(24.84214, -81.482807),</v>
      </c>
    </row>
    <row r="37" spans="1:10">
      <c r="A37" t="s">
        <v>8</v>
      </c>
      <c r="B37" t="s">
        <v>31</v>
      </c>
      <c r="C37" s="6" t="s">
        <v>40</v>
      </c>
      <c r="D37" s="6" t="s">
        <v>41</v>
      </c>
      <c r="E37" s="6" t="str">
        <f t="shared" si="0"/>
        <v>24.84214</v>
      </c>
      <c r="F37" s="7" t="str">
        <f t="shared" si="0"/>
        <v>-81.482807</v>
      </c>
      <c r="G37" s="8" t="str">
        <f t="shared" si="1"/>
        <v>24.84214, -81.482807</v>
      </c>
      <c r="H37" s="8" t="s">
        <v>30</v>
      </c>
      <c r="I37" s="8">
        <v>3</v>
      </c>
      <c r="J37" t="str">
        <f t="shared" si="2"/>
        <v>new google.maps.LatLng(24.84214, -81.482807),</v>
      </c>
    </row>
    <row r="38" spans="1:10">
      <c r="A38" t="s">
        <v>8</v>
      </c>
      <c r="B38" t="s">
        <v>44</v>
      </c>
      <c r="C38" s="6" t="s">
        <v>40</v>
      </c>
      <c r="D38" s="6" t="s">
        <v>41</v>
      </c>
      <c r="E38" s="6" t="str">
        <f t="shared" si="0"/>
        <v>24.84214</v>
      </c>
      <c r="F38" s="7" t="str">
        <f t="shared" si="0"/>
        <v>-81.482807</v>
      </c>
      <c r="G38" s="8" t="str">
        <f t="shared" si="1"/>
        <v>24.84214, -81.482807</v>
      </c>
      <c r="H38" s="8" t="s">
        <v>30</v>
      </c>
      <c r="I38" s="8">
        <v>3</v>
      </c>
      <c r="J38" t="str">
        <f t="shared" si="2"/>
        <v>new google.maps.LatLng(24.84214, -81.482807),</v>
      </c>
    </row>
    <row r="39" spans="1:10">
      <c r="A39" t="s">
        <v>8</v>
      </c>
      <c r="B39" t="s">
        <v>45</v>
      </c>
      <c r="C39" s="6" t="s">
        <v>40</v>
      </c>
      <c r="D39" s="6" t="s">
        <v>41</v>
      </c>
      <c r="E39" s="6" t="str">
        <f t="shared" si="0"/>
        <v>24.84214</v>
      </c>
      <c r="F39" s="7" t="str">
        <f t="shared" si="0"/>
        <v>-81.482807</v>
      </c>
      <c r="G39" s="8" t="str">
        <f t="shared" si="1"/>
        <v>24.84214, -81.482807</v>
      </c>
      <c r="H39" s="8" t="s">
        <v>30</v>
      </c>
      <c r="I39" s="8">
        <v>3</v>
      </c>
      <c r="J39" t="str">
        <f t="shared" si="2"/>
        <v>new google.maps.LatLng(24.84214, -81.482807),</v>
      </c>
    </row>
    <row r="40" spans="1:10">
      <c r="A40" t="s">
        <v>8</v>
      </c>
      <c r="B40" t="s">
        <v>46</v>
      </c>
      <c r="C40" s="6" t="s">
        <v>40</v>
      </c>
      <c r="D40" s="6" t="s">
        <v>41</v>
      </c>
      <c r="E40" s="6" t="str">
        <f t="shared" si="0"/>
        <v>24.84214</v>
      </c>
      <c r="F40" s="7" t="str">
        <f t="shared" si="0"/>
        <v>-81.482807</v>
      </c>
      <c r="G40" s="8" t="str">
        <f t="shared" si="1"/>
        <v>24.84214, -81.482807</v>
      </c>
      <c r="H40" s="8" t="s">
        <v>30</v>
      </c>
      <c r="I40" s="8">
        <v>3</v>
      </c>
      <c r="J40" t="str">
        <f t="shared" si="2"/>
        <v>new google.maps.LatLng(24.84214, -81.482807),</v>
      </c>
    </row>
    <row r="41" spans="1:10">
      <c r="A41" t="s">
        <v>8</v>
      </c>
      <c r="B41" t="s">
        <v>26</v>
      </c>
      <c r="C41" s="6" t="s">
        <v>40</v>
      </c>
      <c r="D41" s="6" t="s">
        <v>41</v>
      </c>
      <c r="E41" s="6" t="str">
        <f t="shared" si="0"/>
        <v>24.84214</v>
      </c>
      <c r="F41" s="7" t="str">
        <f t="shared" si="0"/>
        <v>-81.482807</v>
      </c>
      <c r="G41" s="8" t="str">
        <f t="shared" si="1"/>
        <v>24.84214, -81.482807</v>
      </c>
      <c r="H41" s="8" t="s">
        <v>30</v>
      </c>
      <c r="I41" s="8">
        <v>3</v>
      </c>
      <c r="J41" t="str">
        <f t="shared" si="2"/>
        <v>new google.maps.LatLng(24.84214, -81.482807),</v>
      </c>
    </row>
    <row r="42" spans="1:10">
      <c r="A42" t="s">
        <v>8</v>
      </c>
      <c r="B42" t="s">
        <v>47</v>
      </c>
      <c r="C42" s="6" t="s">
        <v>40</v>
      </c>
      <c r="D42" s="6" t="s">
        <v>41</v>
      </c>
      <c r="E42" s="6" t="str">
        <f t="shared" si="0"/>
        <v>24.84214</v>
      </c>
      <c r="F42" s="7" t="str">
        <f t="shared" si="0"/>
        <v>-81.482807</v>
      </c>
      <c r="G42" s="8" t="str">
        <f t="shared" si="1"/>
        <v>24.84214, -81.482807</v>
      </c>
      <c r="H42" s="8" t="s">
        <v>30</v>
      </c>
      <c r="I42" s="8">
        <v>3</v>
      </c>
      <c r="J42" t="str">
        <f t="shared" si="2"/>
        <v>new google.maps.LatLng(24.84214, -81.482807),</v>
      </c>
    </row>
    <row r="43" spans="1:10">
      <c r="A43" t="s">
        <v>8</v>
      </c>
      <c r="B43" t="s">
        <v>48</v>
      </c>
      <c r="C43" s="6" t="s">
        <v>40</v>
      </c>
      <c r="D43" s="6" t="s">
        <v>41</v>
      </c>
      <c r="E43" s="6" t="str">
        <f t="shared" si="0"/>
        <v>24.84214</v>
      </c>
      <c r="F43" s="7" t="str">
        <f t="shared" si="0"/>
        <v>-81.482807</v>
      </c>
      <c r="G43" s="8" t="str">
        <f t="shared" si="1"/>
        <v>24.84214, -81.482807</v>
      </c>
      <c r="H43" s="8" t="s">
        <v>30</v>
      </c>
      <c r="I43" s="8">
        <v>3</v>
      </c>
      <c r="J43" t="str">
        <f t="shared" si="2"/>
        <v>new google.maps.LatLng(24.84214, -81.482807),</v>
      </c>
    </row>
    <row r="44" spans="1:10">
      <c r="A44" t="s">
        <v>8</v>
      </c>
      <c r="B44" t="s">
        <v>49</v>
      </c>
      <c r="C44" s="6" t="s">
        <v>40</v>
      </c>
      <c r="D44" s="6" t="s">
        <v>41</v>
      </c>
      <c r="E44" s="6" t="str">
        <f t="shared" si="0"/>
        <v>24.84214</v>
      </c>
      <c r="F44" s="7" t="str">
        <f t="shared" si="0"/>
        <v>-81.482807</v>
      </c>
      <c r="G44" s="8" t="str">
        <f t="shared" si="1"/>
        <v>24.84214, -81.482807</v>
      </c>
      <c r="H44" s="8" t="s">
        <v>30</v>
      </c>
      <c r="I44" s="8">
        <v>3</v>
      </c>
      <c r="J44" t="str">
        <f t="shared" si="2"/>
        <v>new google.maps.LatLng(24.84214, -81.482807),</v>
      </c>
    </row>
    <row r="45" spans="1:10">
      <c r="A45" t="s">
        <v>8</v>
      </c>
      <c r="B45" t="s">
        <v>50</v>
      </c>
      <c r="C45" s="6" t="s">
        <v>40</v>
      </c>
      <c r="D45" s="6" t="s">
        <v>41</v>
      </c>
      <c r="E45" s="6" t="str">
        <f t="shared" si="0"/>
        <v>24.84214</v>
      </c>
      <c r="F45" s="7" t="str">
        <f t="shared" si="0"/>
        <v>-81.482807</v>
      </c>
      <c r="G45" s="8" t="str">
        <f t="shared" si="1"/>
        <v>24.84214, -81.482807</v>
      </c>
      <c r="H45" s="8" t="s">
        <v>30</v>
      </c>
      <c r="I45" s="8">
        <v>3</v>
      </c>
      <c r="J45" t="str">
        <f t="shared" si="2"/>
        <v>new google.maps.LatLng(24.84214, -81.482807),</v>
      </c>
    </row>
    <row r="46" spans="1:10">
      <c r="A46" t="s">
        <v>8</v>
      </c>
      <c r="B46" t="s">
        <v>51</v>
      </c>
      <c r="C46" s="6" t="s">
        <v>40</v>
      </c>
      <c r="D46" s="6" t="s">
        <v>41</v>
      </c>
      <c r="E46" s="6" t="str">
        <f t="shared" si="0"/>
        <v>24.84214</v>
      </c>
      <c r="F46" s="7" t="str">
        <f t="shared" si="0"/>
        <v>-81.482807</v>
      </c>
      <c r="G46" s="8" t="str">
        <f t="shared" si="1"/>
        <v>24.84214, -81.482807</v>
      </c>
      <c r="H46" s="8" t="s">
        <v>30</v>
      </c>
      <c r="I46" s="8">
        <v>3</v>
      </c>
      <c r="J46" t="str">
        <f t="shared" si="2"/>
        <v>new google.maps.LatLng(24.84214, -81.482807),</v>
      </c>
    </row>
    <row r="47" spans="1:10">
      <c r="A47" t="s">
        <v>8</v>
      </c>
      <c r="B47" t="s">
        <v>52</v>
      </c>
      <c r="C47" s="6" t="s">
        <v>40</v>
      </c>
      <c r="D47" s="6" t="s">
        <v>41</v>
      </c>
      <c r="E47" s="6" t="str">
        <f t="shared" si="0"/>
        <v>24.84214</v>
      </c>
      <c r="F47" s="7" t="str">
        <f t="shared" si="0"/>
        <v>-81.482807</v>
      </c>
      <c r="G47" s="8" t="str">
        <f t="shared" si="1"/>
        <v>24.84214, -81.482807</v>
      </c>
      <c r="H47" s="8" t="s">
        <v>30</v>
      </c>
      <c r="I47" s="8">
        <v>3</v>
      </c>
      <c r="J47" t="str">
        <f t="shared" si="2"/>
        <v>new google.maps.LatLng(24.84214, -81.482807),</v>
      </c>
    </row>
    <row r="48" spans="1:10">
      <c r="A48" t="s">
        <v>8</v>
      </c>
      <c r="B48" t="s">
        <v>53</v>
      </c>
      <c r="C48" s="6" t="s">
        <v>40</v>
      </c>
      <c r="D48" s="6" t="s">
        <v>41</v>
      </c>
      <c r="E48" s="6" t="str">
        <f t="shared" si="0"/>
        <v>24.84214</v>
      </c>
      <c r="F48" s="7" t="str">
        <f t="shared" si="0"/>
        <v>-81.482807</v>
      </c>
      <c r="G48" s="8" t="str">
        <f t="shared" si="1"/>
        <v>24.84214, -81.482807</v>
      </c>
      <c r="H48" s="8" t="s">
        <v>30</v>
      </c>
      <c r="I48" s="8">
        <v>3</v>
      </c>
      <c r="J48" t="str">
        <f t="shared" si="2"/>
        <v>new google.maps.LatLng(24.84214, -81.482807),</v>
      </c>
    </row>
    <row r="49" spans="1:10">
      <c r="A49" t="s">
        <v>8</v>
      </c>
      <c r="B49" t="s">
        <v>54</v>
      </c>
      <c r="C49" s="6" t="s">
        <v>40</v>
      </c>
      <c r="D49" s="6" t="s">
        <v>41</v>
      </c>
      <c r="E49" s="6" t="str">
        <f t="shared" si="0"/>
        <v>24.84214</v>
      </c>
      <c r="F49" s="7" t="str">
        <f t="shared" si="0"/>
        <v>-81.482807</v>
      </c>
      <c r="G49" s="8" t="str">
        <f t="shared" si="1"/>
        <v>24.84214, -81.482807</v>
      </c>
      <c r="H49" s="8" t="s">
        <v>30</v>
      </c>
      <c r="I49" s="8">
        <v>3</v>
      </c>
      <c r="J49" t="str">
        <f t="shared" si="2"/>
        <v>new google.maps.LatLng(24.84214, -81.482807),</v>
      </c>
    </row>
    <row r="50" spans="1:10">
      <c r="A50" t="s">
        <v>8</v>
      </c>
      <c r="B50" t="s">
        <v>55</v>
      </c>
      <c r="C50" s="6" t="s">
        <v>40</v>
      </c>
      <c r="D50" s="6" t="s">
        <v>41</v>
      </c>
      <c r="E50" s="6" t="str">
        <f t="shared" si="0"/>
        <v>24.84214</v>
      </c>
      <c r="F50" s="7" t="str">
        <f t="shared" si="0"/>
        <v>-81.482807</v>
      </c>
      <c r="G50" s="8" t="str">
        <f t="shared" si="1"/>
        <v>24.84214, -81.482807</v>
      </c>
      <c r="H50" s="8" t="s">
        <v>30</v>
      </c>
      <c r="I50" s="8">
        <v>3</v>
      </c>
      <c r="J50" t="str">
        <f t="shared" si="2"/>
        <v>new google.maps.LatLng(24.84214, -81.482807),</v>
      </c>
    </row>
    <row r="51" spans="1:10">
      <c r="A51" t="s">
        <v>8</v>
      </c>
      <c r="B51" t="s">
        <v>56</v>
      </c>
      <c r="C51" s="6" t="s">
        <v>40</v>
      </c>
      <c r="D51" s="6" t="s">
        <v>41</v>
      </c>
      <c r="E51" s="6" t="str">
        <f t="shared" si="0"/>
        <v>24.84214</v>
      </c>
      <c r="F51" s="7" t="str">
        <f t="shared" si="0"/>
        <v>-81.482807</v>
      </c>
      <c r="G51" s="8" t="str">
        <f t="shared" si="1"/>
        <v>24.84214, -81.482807</v>
      </c>
      <c r="H51" s="8" t="s">
        <v>30</v>
      </c>
      <c r="I51" s="8">
        <v>3</v>
      </c>
      <c r="J51" t="str">
        <f t="shared" si="2"/>
        <v>new google.maps.LatLng(24.84214, -81.482807),</v>
      </c>
    </row>
    <row r="52" spans="1:10">
      <c r="A52" t="s">
        <v>8</v>
      </c>
      <c r="B52" t="s">
        <v>57</v>
      </c>
      <c r="C52" s="6" t="s">
        <v>40</v>
      </c>
      <c r="D52" s="6" t="s">
        <v>41</v>
      </c>
      <c r="E52" s="6" t="str">
        <f t="shared" si="0"/>
        <v>24.84214</v>
      </c>
      <c r="F52" s="7" t="str">
        <f t="shared" si="0"/>
        <v>-81.482807</v>
      </c>
      <c r="G52" s="8" t="str">
        <f t="shared" si="1"/>
        <v>24.84214, -81.482807</v>
      </c>
      <c r="H52" s="8" t="s">
        <v>30</v>
      </c>
      <c r="I52" s="8">
        <v>3</v>
      </c>
      <c r="J52" t="str">
        <f t="shared" si="2"/>
        <v>new google.maps.LatLng(24.84214, -81.482807),</v>
      </c>
    </row>
    <row r="53" spans="1:10">
      <c r="A53" t="s">
        <v>8</v>
      </c>
      <c r="B53" t="s">
        <v>58</v>
      </c>
      <c r="C53" s="6" t="s">
        <v>40</v>
      </c>
      <c r="D53" s="6" t="s">
        <v>41</v>
      </c>
      <c r="E53" s="6" t="str">
        <f t="shared" si="0"/>
        <v>24.84214</v>
      </c>
      <c r="F53" s="7" t="str">
        <f t="shared" si="0"/>
        <v>-81.482807</v>
      </c>
      <c r="G53" s="8" t="str">
        <f t="shared" si="1"/>
        <v>24.84214, -81.482807</v>
      </c>
      <c r="H53" s="8" t="s">
        <v>30</v>
      </c>
      <c r="I53" s="8">
        <v>3</v>
      </c>
      <c r="J53" t="str">
        <f t="shared" si="2"/>
        <v>new google.maps.LatLng(24.84214, -81.482807),</v>
      </c>
    </row>
    <row r="54" spans="1:10">
      <c r="A54" t="s">
        <v>8</v>
      </c>
      <c r="B54" t="s">
        <v>59</v>
      </c>
      <c r="C54" s="6" t="s">
        <v>40</v>
      </c>
      <c r="D54" s="6" t="s">
        <v>41</v>
      </c>
      <c r="E54" s="6" t="str">
        <f t="shared" si="0"/>
        <v>24.84214</v>
      </c>
      <c r="F54" s="7" t="str">
        <f t="shared" si="0"/>
        <v>-81.482807</v>
      </c>
      <c r="G54" s="8" t="str">
        <f t="shared" si="1"/>
        <v>24.84214, -81.482807</v>
      </c>
      <c r="H54" s="8" t="s">
        <v>30</v>
      </c>
      <c r="I54" s="8">
        <v>3</v>
      </c>
      <c r="J54" t="str">
        <f t="shared" si="2"/>
        <v>new google.maps.LatLng(24.84214, -81.482807),</v>
      </c>
    </row>
    <row r="55" spans="1:10">
      <c r="A55" t="s">
        <v>8</v>
      </c>
      <c r="B55" t="s">
        <v>60</v>
      </c>
      <c r="C55" s="6" t="s">
        <v>40</v>
      </c>
      <c r="D55" s="6" t="s">
        <v>41</v>
      </c>
      <c r="E55" s="6" t="str">
        <f t="shared" si="0"/>
        <v>24.84214</v>
      </c>
      <c r="F55" s="7" t="str">
        <f t="shared" si="0"/>
        <v>-81.482807</v>
      </c>
      <c r="G55" s="8" t="str">
        <f t="shared" si="1"/>
        <v>24.84214, -81.482807</v>
      </c>
      <c r="H55" s="8" t="s">
        <v>30</v>
      </c>
      <c r="I55" s="8">
        <v>3</v>
      </c>
      <c r="J55" t="str">
        <f t="shared" si="2"/>
        <v>new google.maps.LatLng(24.84214, -81.482807),</v>
      </c>
    </row>
    <row r="56" spans="1:10">
      <c r="A56" t="s">
        <v>8</v>
      </c>
      <c r="B56" t="s">
        <v>61</v>
      </c>
      <c r="C56" s="6" t="s">
        <v>40</v>
      </c>
      <c r="D56" s="6" t="s">
        <v>41</v>
      </c>
      <c r="E56" s="6" t="str">
        <f t="shared" si="0"/>
        <v>24.84214</v>
      </c>
      <c r="F56" s="7" t="str">
        <f t="shared" si="0"/>
        <v>-81.482807</v>
      </c>
      <c r="G56" s="8" t="str">
        <f t="shared" si="1"/>
        <v>24.84214, -81.482807</v>
      </c>
      <c r="H56" s="8" t="s">
        <v>30</v>
      </c>
      <c r="I56" s="8">
        <v>3</v>
      </c>
      <c r="J56" t="str">
        <f t="shared" si="2"/>
        <v>new google.maps.LatLng(24.84214, -81.482807),</v>
      </c>
    </row>
    <row r="57" spans="1:10">
      <c r="A57" t="s">
        <v>8</v>
      </c>
      <c r="B57" t="s">
        <v>23</v>
      </c>
      <c r="C57" s="6" t="s">
        <v>40</v>
      </c>
      <c r="D57" s="6" t="s">
        <v>41</v>
      </c>
      <c r="E57" s="6" t="str">
        <f t="shared" si="0"/>
        <v>24.84214</v>
      </c>
      <c r="F57" s="7" t="str">
        <f t="shared" si="0"/>
        <v>-81.482807</v>
      </c>
      <c r="G57" s="8" t="str">
        <f t="shared" si="1"/>
        <v>24.84214, -81.482807</v>
      </c>
      <c r="H57" s="8" t="s">
        <v>30</v>
      </c>
      <c r="I57" s="8">
        <v>3</v>
      </c>
      <c r="J57" t="str">
        <f t="shared" si="2"/>
        <v>new google.maps.LatLng(24.84214, -81.482807),</v>
      </c>
    </row>
    <row r="58" spans="1:10">
      <c r="A58" t="s">
        <v>8</v>
      </c>
      <c r="B58" t="s">
        <v>24</v>
      </c>
      <c r="C58" s="6" t="s">
        <v>40</v>
      </c>
      <c r="D58" s="6" t="s">
        <v>41</v>
      </c>
      <c r="E58" s="6" t="str">
        <f t="shared" si="0"/>
        <v>24.84214</v>
      </c>
      <c r="F58" s="7" t="str">
        <f t="shared" si="0"/>
        <v>-81.482807</v>
      </c>
      <c r="G58" s="8" t="str">
        <f t="shared" si="1"/>
        <v>24.84214, -81.482807</v>
      </c>
      <c r="H58" s="8" t="s">
        <v>30</v>
      </c>
      <c r="I58" s="8">
        <v>3</v>
      </c>
      <c r="J58" t="str">
        <f t="shared" si="2"/>
        <v>new google.maps.LatLng(24.84214, -81.482807),</v>
      </c>
    </row>
    <row r="59" spans="1:10">
      <c r="A59" t="s">
        <v>8</v>
      </c>
      <c r="B59" t="s">
        <v>62</v>
      </c>
      <c r="C59" s="6" t="s">
        <v>40</v>
      </c>
      <c r="D59" s="6" t="s">
        <v>41</v>
      </c>
      <c r="E59" s="6" t="str">
        <f t="shared" si="0"/>
        <v>24.84214</v>
      </c>
      <c r="F59" s="7" t="str">
        <f t="shared" si="0"/>
        <v>-81.482807</v>
      </c>
      <c r="G59" s="8" t="str">
        <f t="shared" si="1"/>
        <v>24.84214, -81.482807</v>
      </c>
      <c r="H59" s="8" t="s">
        <v>30</v>
      </c>
      <c r="I59" s="8">
        <v>3</v>
      </c>
      <c r="J59" t="str">
        <f t="shared" si="2"/>
        <v>new google.maps.LatLng(24.84214, -81.482807),</v>
      </c>
    </row>
    <row r="60" spans="1:10">
      <c r="A60" t="s">
        <v>8</v>
      </c>
      <c r="B60" t="s">
        <v>63</v>
      </c>
      <c r="C60" s="6" t="s">
        <v>40</v>
      </c>
      <c r="D60" s="6" t="s">
        <v>41</v>
      </c>
      <c r="E60" s="6" t="str">
        <f t="shared" si="0"/>
        <v>24.84214</v>
      </c>
      <c r="F60" s="7" t="str">
        <f t="shared" si="0"/>
        <v>-81.482807</v>
      </c>
      <c r="G60" s="8" t="str">
        <f t="shared" si="1"/>
        <v>24.84214, -81.482807</v>
      </c>
      <c r="H60" s="8" t="s">
        <v>30</v>
      </c>
      <c r="I60" s="8">
        <v>3</v>
      </c>
      <c r="J60" t="str">
        <f t="shared" si="2"/>
        <v>new google.maps.LatLng(24.84214, -81.482807),</v>
      </c>
    </row>
    <row r="61" spans="1:10">
      <c r="A61" t="s">
        <v>8</v>
      </c>
      <c r="B61" t="s">
        <v>26</v>
      </c>
      <c r="C61" s="6" t="s">
        <v>40</v>
      </c>
      <c r="D61" s="6" t="s">
        <v>41</v>
      </c>
      <c r="E61" s="6" t="str">
        <f t="shared" si="0"/>
        <v>24.84214</v>
      </c>
      <c r="F61" s="7" t="str">
        <f t="shared" si="0"/>
        <v>-81.482807</v>
      </c>
      <c r="G61" s="8" t="str">
        <f t="shared" si="1"/>
        <v>24.84214, -81.482807</v>
      </c>
      <c r="H61" s="8" t="s">
        <v>30</v>
      </c>
      <c r="I61" s="8">
        <v>3</v>
      </c>
      <c r="J61" t="str">
        <f t="shared" si="2"/>
        <v>new google.maps.LatLng(24.84214, -81.482807),</v>
      </c>
    </row>
    <row r="62" spans="1:10">
      <c r="A62" t="s">
        <v>8</v>
      </c>
      <c r="B62" t="s">
        <v>17</v>
      </c>
      <c r="C62" s="6" t="s">
        <v>64</v>
      </c>
      <c r="D62" s="6" t="s">
        <v>65</v>
      </c>
      <c r="E62" s="6" t="str">
        <f t="shared" si="0"/>
        <v>26.055</v>
      </c>
      <c r="F62" s="7" t="str">
        <f t="shared" si="0"/>
        <v>-97.1169</v>
      </c>
      <c r="G62" s="8" t="str">
        <f t="shared" si="1"/>
        <v>26.055, -97.1169</v>
      </c>
      <c r="H62" s="8" t="s">
        <v>66</v>
      </c>
      <c r="I62" s="8">
        <v>28</v>
      </c>
      <c r="J62" t="str">
        <f t="shared" si="2"/>
        <v>new google.maps.LatLng(26.055, -97.1169),</v>
      </c>
    </row>
    <row r="63" spans="1:10">
      <c r="A63" t="s">
        <v>8</v>
      </c>
      <c r="B63" t="s">
        <v>20</v>
      </c>
      <c r="C63" s="6" t="s">
        <v>64</v>
      </c>
      <c r="D63" s="6" t="s">
        <v>65</v>
      </c>
      <c r="E63" s="6" t="str">
        <f t="shared" si="0"/>
        <v>26.055</v>
      </c>
      <c r="F63" s="7" t="str">
        <f t="shared" si="0"/>
        <v>-97.1169</v>
      </c>
      <c r="G63" s="8" t="str">
        <f t="shared" si="1"/>
        <v>26.055, -97.1169</v>
      </c>
      <c r="H63" s="8" t="s">
        <v>66</v>
      </c>
      <c r="I63" s="8">
        <v>28</v>
      </c>
      <c r="J63" t="str">
        <f t="shared" si="2"/>
        <v>new google.maps.LatLng(26.055, -97.1169),</v>
      </c>
    </row>
    <row r="64" spans="1:10">
      <c r="A64" t="s">
        <v>8</v>
      </c>
      <c r="B64" t="s">
        <v>21</v>
      </c>
      <c r="C64" s="6" t="s">
        <v>64</v>
      </c>
      <c r="D64" s="6" t="s">
        <v>65</v>
      </c>
      <c r="E64" s="6" t="str">
        <f t="shared" si="0"/>
        <v>26.055</v>
      </c>
      <c r="F64" s="7" t="str">
        <f t="shared" si="0"/>
        <v>-97.1169</v>
      </c>
      <c r="G64" s="8" t="str">
        <f t="shared" si="1"/>
        <v>26.055, -97.1169</v>
      </c>
      <c r="H64" s="8" t="s">
        <v>66</v>
      </c>
      <c r="I64" s="8">
        <v>28</v>
      </c>
      <c r="J64" t="str">
        <f t="shared" si="2"/>
        <v>new google.maps.LatLng(26.055, -97.1169),</v>
      </c>
    </row>
    <row r="65" spans="1:10">
      <c r="A65" t="s">
        <v>8</v>
      </c>
      <c r="B65" t="s">
        <v>22</v>
      </c>
      <c r="C65" s="6" t="s">
        <v>64</v>
      </c>
      <c r="D65" s="6" t="s">
        <v>65</v>
      </c>
      <c r="E65" s="6" t="str">
        <f t="shared" si="0"/>
        <v>26.055</v>
      </c>
      <c r="F65" s="7" t="str">
        <f t="shared" si="0"/>
        <v>-97.1169</v>
      </c>
      <c r="G65" s="8" t="str">
        <f t="shared" si="1"/>
        <v>26.055, -97.1169</v>
      </c>
      <c r="H65" s="8" t="s">
        <v>66</v>
      </c>
      <c r="I65" s="8">
        <v>28</v>
      </c>
      <c r="J65" t="str">
        <f t="shared" si="2"/>
        <v>new google.maps.LatLng(26.055, -97.1169),</v>
      </c>
    </row>
    <row r="66" spans="1:10">
      <c r="A66" t="s">
        <v>8</v>
      </c>
      <c r="B66" t="s">
        <v>23</v>
      </c>
      <c r="C66" s="6" t="s">
        <v>64</v>
      </c>
      <c r="D66" s="6" t="s">
        <v>65</v>
      </c>
      <c r="E66" s="6" t="str">
        <f t="shared" ref="E66:F129" si="3">C66</f>
        <v>26.055</v>
      </c>
      <c r="F66" s="7" t="str">
        <f t="shared" si="3"/>
        <v>-97.1169</v>
      </c>
      <c r="G66" s="8" t="str">
        <f t="shared" ref="G66:G129" si="4">E66 &amp; ", " &amp;F66</f>
        <v>26.055, -97.1169</v>
      </c>
      <c r="H66" s="8" t="s">
        <v>66</v>
      </c>
      <c r="I66" s="8">
        <v>28</v>
      </c>
      <c r="J66" t="str">
        <f t="shared" si="2"/>
        <v>new google.maps.LatLng(26.055, -97.1169),</v>
      </c>
    </row>
    <row r="67" spans="1:10">
      <c r="A67" t="s">
        <v>8</v>
      </c>
      <c r="B67" t="s">
        <v>24</v>
      </c>
      <c r="C67" s="6" t="s">
        <v>64</v>
      </c>
      <c r="D67" s="6" t="s">
        <v>65</v>
      </c>
      <c r="E67" s="6" t="str">
        <f t="shared" si="3"/>
        <v>26.055</v>
      </c>
      <c r="F67" s="7" t="str">
        <f t="shared" si="3"/>
        <v>-97.1169</v>
      </c>
      <c r="G67" s="8" t="str">
        <f t="shared" si="4"/>
        <v>26.055, -97.1169</v>
      </c>
      <c r="H67" s="8" t="s">
        <v>66</v>
      </c>
      <c r="I67" s="8">
        <v>28</v>
      </c>
      <c r="J67" t="str">
        <f t="shared" ref="J67:J130" si="5">"new google.maps.LatLng(" &amp; C67 &amp; ", " &amp; D67 &amp; "),"</f>
        <v>new google.maps.LatLng(26.055, -97.1169),</v>
      </c>
    </row>
    <row r="68" spans="1:10">
      <c r="A68" t="s">
        <v>8</v>
      </c>
      <c r="B68" t="s">
        <v>25</v>
      </c>
      <c r="C68" s="6" t="s">
        <v>64</v>
      </c>
      <c r="D68" s="6" t="s">
        <v>65</v>
      </c>
      <c r="E68" s="6" t="str">
        <f t="shared" si="3"/>
        <v>26.055</v>
      </c>
      <c r="F68" s="7" t="str">
        <f t="shared" si="3"/>
        <v>-97.1169</v>
      </c>
      <c r="G68" s="8" t="str">
        <f t="shared" si="4"/>
        <v>26.055, -97.1169</v>
      </c>
      <c r="H68" s="8" t="s">
        <v>66</v>
      </c>
      <c r="I68" s="8">
        <v>28</v>
      </c>
      <c r="J68" t="str">
        <f t="shared" si="5"/>
        <v>new google.maps.LatLng(26.055, -97.1169),</v>
      </c>
    </row>
    <row r="69" spans="1:10">
      <c r="A69" t="s">
        <v>8</v>
      </c>
      <c r="B69" t="s">
        <v>26</v>
      </c>
      <c r="C69" s="6" t="s">
        <v>64</v>
      </c>
      <c r="D69" s="6" t="s">
        <v>65</v>
      </c>
      <c r="E69" s="6" t="str">
        <f t="shared" si="3"/>
        <v>26.055</v>
      </c>
      <c r="F69" s="7" t="str">
        <f t="shared" si="3"/>
        <v>-97.1169</v>
      </c>
      <c r="G69" s="8" t="str">
        <f t="shared" si="4"/>
        <v>26.055, -97.1169</v>
      </c>
      <c r="H69" s="8" t="s">
        <v>66</v>
      </c>
      <c r="I69" s="8">
        <v>28</v>
      </c>
      <c r="J69" t="str">
        <f t="shared" si="5"/>
        <v>new google.maps.LatLng(26.055, -97.1169),</v>
      </c>
    </row>
    <row r="70" spans="1:10">
      <c r="A70" t="s">
        <v>8</v>
      </c>
      <c r="B70" t="s">
        <v>17</v>
      </c>
      <c r="C70" s="6" t="s">
        <v>67</v>
      </c>
      <c r="D70" s="6" t="s">
        <v>68</v>
      </c>
      <c r="E70" s="6" t="str">
        <f t="shared" si="3"/>
        <v>26.331459</v>
      </c>
      <c r="F70" s="7" t="str">
        <f t="shared" si="3"/>
        <v>-96.032943</v>
      </c>
      <c r="G70" s="8" t="str">
        <f t="shared" si="4"/>
        <v>26.331459, -96.032943</v>
      </c>
      <c r="H70" s="8" t="s">
        <v>66</v>
      </c>
      <c r="I70" s="8">
        <v>28</v>
      </c>
      <c r="J70" t="str">
        <f t="shared" si="5"/>
        <v>new google.maps.LatLng(26.331459, -96.032943),</v>
      </c>
    </row>
    <row r="71" spans="1:10">
      <c r="A71" t="s">
        <v>8</v>
      </c>
      <c r="B71" t="s">
        <v>24</v>
      </c>
      <c r="C71" s="6" t="s">
        <v>67</v>
      </c>
      <c r="D71" s="6" t="s">
        <v>68</v>
      </c>
      <c r="E71" s="6" t="str">
        <f t="shared" si="3"/>
        <v>26.331459</v>
      </c>
      <c r="F71" s="7" t="str">
        <f t="shared" si="3"/>
        <v>-96.032943</v>
      </c>
      <c r="G71" s="8" t="str">
        <f t="shared" si="4"/>
        <v>26.331459, -96.032943</v>
      </c>
      <c r="H71" s="8" t="s">
        <v>66</v>
      </c>
      <c r="I71" s="8">
        <v>28</v>
      </c>
      <c r="J71" t="str">
        <f t="shared" si="5"/>
        <v>new google.maps.LatLng(26.331459, -96.032943),</v>
      </c>
    </row>
    <row r="72" spans="1:10">
      <c r="A72" t="s">
        <v>8</v>
      </c>
      <c r="B72" t="s">
        <v>69</v>
      </c>
      <c r="C72" s="6" t="s">
        <v>67</v>
      </c>
      <c r="D72" s="6" t="s">
        <v>68</v>
      </c>
      <c r="E72" s="6" t="str">
        <f t="shared" si="3"/>
        <v>26.331459</v>
      </c>
      <c r="F72" s="7" t="str">
        <f t="shared" si="3"/>
        <v>-96.032943</v>
      </c>
      <c r="G72" s="8" t="str">
        <f t="shared" si="4"/>
        <v>26.331459, -96.032943</v>
      </c>
      <c r="H72" s="8" t="s">
        <v>66</v>
      </c>
      <c r="I72" s="8">
        <v>28</v>
      </c>
      <c r="J72" t="str">
        <f t="shared" si="5"/>
        <v>new google.maps.LatLng(26.331459, -96.032943),</v>
      </c>
    </row>
    <row r="73" spans="1:10">
      <c r="A73" t="s">
        <v>8</v>
      </c>
      <c r="B73" t="s">
        <v>70</v>
      </c>
      <c r="C73" s="6" t="s">
        <v>67</v>
      </c>
      <c r="D73" s="6" t="s">
        <v>68</v>
      </c>
      <c r="E73" s="6" t="str">
        <f t="shared" si="3"/>
        <v>26.331459</v>
      </c>
      <c r="F73" s="7" t="str">
        <f t="shared" si="3"/>
        <v>-96.032943</v>
      </c>
      <c r="G73" s="8" t="str">
        <f t="shared" si="4"/>
        <v>26.331459, -96.032943</v>
      </c>
      <c r="H73" s="8" t="s">
        <v>66</v>
      </c>
      <c r="I73" s="8">
        <v>28</v>
      </c>
      <c r="J73" t="str">
        <f t="shared" si="5"/>
        <v>new google.maps.LatLng(26.331459, -96.032943),</v>
      </c>
    </row>
    <row r="74" spans="1:10">
      <c r="A74" t="s">
        <v>8</v>
      </c>
      <c r="B74" t="s">
        <v>17</v>
      </c>
      <c r="C74" s="6" t="s">
        <v>67</v>
      </c>
      <c r="D74" s="6" t="s">
        <v>68</v>
      </c>
      <c r="E74" s="6" t="str">
        <f t="shared" si="3"/>
        <v>26.331459</v>
      </c>
      <c r="F74" s="7" t="str">
        <f t="shared" si="3"/>
        <v>-96.032943</v>
      </c>
      <c r="G74" s="8" t="str">
        <f t="shared" si="4"/>
        <v>26.331459, -96.032943</v>
      </c>
      <c r="H74" s="8" t="s">
        <v>66</v>
      </c>
      <c r="I74" s="8">
        <v>28</v>
      </c>
      <c r="J74" t="str">
        <f t="shared" si="5"/>
        <v>new google.maps.LatLng(26.331459, -96.032943),</v>
      </c>
    </row>
    <row r="75" spans="1:10">
      <c r="A75" t="s">
        <v>8</v>
      </c>
      <c r="B75" t="s">
        <v>24</v>
      </c>
      <c r="C75" s="6" t="s">
        <v>67</v>
      </c>
      <c r="D75" s="6" t="s">
        <v>68</v>
      </c>
      <c r="E75" s="6" t="str">
        <f t="shared" si="3"/>
        <v>26.331459</v>
      </c>
      <c r="F75" s="7" t="str">
        <f t="shared" si="3"/>
        <v>-96.032943</v>
      </c>
      <c r="G75" s="8" t="str">
        <f t="shared" si="4"/>
        <v>26.331459, -96.032943</v>
      </c>
      <c r="H75" s="8" t="s">
        <v>66</v>
      </c>
      <c r="I75" s="8">
        <v>28</v>
      </c>
      <c r="J75" t="str">
        <f t="shared" si="5"/>
        <v>new google.maps.LatLng(26.331459, -96.032943),</v>
      </c>
    </row>
    <row r="76" spans="1:10">
      <c r="A76" t="s">
        <v>8</v>
      </c>
      <c r="B76" t="s">
        <v>69</v>
      </c>
      <c r="C76" s="6" t="s">
        <v>67</v>
      </c>
      <c r="D76" s="6" t="s">
        <v>68</v>
      </c>
      <c r="E76" s="6" t="str">
        <f t="shared" si="3"/>
        <v>26.331459</v>
      </c>
      <c r="F76" s="7" t="str">
        <f t="shared" si="3"/>
        <v>-96.032943</v>
      </c>
      <c r="G76" s="8" t="str">
        <f t="shared" si="4"/>
        <v>26.331459, -96.032943</v>
      </c>
      <c r="H76" s="8" t="s">
        <v>66</v>
      </c>
      <c r="I76" s="8">
        <v>28</v>
      </c>
      <c r="J76" t="str">
        <f t="shared" si="5"/>
        <v>new google.maps.LatLng(26.331459, -96.032943),</v>
      </c>
    </row>
    <row r="77" spans="1:10" ht="15" customHeight="1">
      <c r="A77" t="s">
        <v>8</v>
      </c>
      <c r="B77" t="s">
        <v>70</v>
      </c>
      <c r="C77" s="6" t="s">
        <v>67</v>
      </c>
      <c r="D77" s="6" t="s">
        <v>68</v>
      </c>
      <c r="E77" s="6" t="str">
        <f t="shared" si="3"/>
        <v>26.331459</v>
      </c>
      <c r="F77" s="7" t="str">
        <f t="shared" si="3"/>
        <v>-96.032943</v>
      </c>
      <c r="G77" s="8" t="str">
        <f t="shared" si="4"/>
        <v>26.331459, -96.032943</v>
      </c>
      <c r="H77" s="8" t="s">
        <v>66</v>
      </c>
      <c r="I77" s="8">
        <v>28</v>
      </c>
      <c r="J77" t="str">
        <f t="shared" si="5"/>
        <v>new google.maps.LatLng(26.331459, -96.032943),</v>
      </c>
    </row>
    <row r="78" spans="1:10" ht="15" customHeight="1">
      <c r="A78" t="s">
        <v>8</v>
      </c>
      <c r="B78" t="s">
        <v>17</v>
      </c>
      <c r="C78" s="6" t="s">
        <v>71</v>
      </c>
      <c r="D78" s="6" t="s">
        <v>72</v>
      </c>
      <c r="E78" s="6" t="str">
        <f t="shared" si="3"/>
        <v>26.340236</v>
      </c>
      <c r="F78" s="7" t="str">
        <f t="shared" si="3"/>
        <v>-96.713251</v>
      </c>
      <c r="G78" s="8" t="str">
        <f t="shared" si="4"/>
        <v>26.340236, -96.713251</v>
      </c>
      <c r="H78" s="8" t="s">
        <v>66</v>
      </c>
      <c r="I78" s="8">
        <v>28</v>
      </c>
      <c r="J78" t="str">
        <f t="shared" si="5"/>
        <v>new google.maps.LatLng(26.340236, -96.713251),</v>
      </c>
    </row>
    <row r="79" spans="1:10" ht="15" customHeight="1">
      <c r="A79" t="s">
        <v>8</v>
      </c>
      <c r="B79" t="s">
        <v>24</v>
      </c>
      <c r="C79" s="6" t="s">
        <v>71</v>
      </c>
      <c r="D79" s="6" t="s">
        <v>72</v>
      </c>
      <c r="E79" s="6" t="str">
        <f t="shared" si="3"/>
        <v>26.340236</v>
      </c>
      <c r="F79" s="7" t="str">
        <f t="shared" si="3"/>
        <v>-96.713251</v>
      </c>
      <c r="G79" s="8" t="str">
        <f t="shared" si="4"/>
        <v>26.340236, -96.713251</v>
      </c>
      <c r="H79" s="8" t="s">
        <v>66</v>
      </c>
      <c r="I79" s="8">
        <v>28</v>
      </c>
      <c r="J79" t="str">
        <f t="shared" si="5"/>
        <v>new google.maps.LatLng(26.340236, -96.713251),</v>
      </c>
    </row>
    <row r="80" spans="1:10" ht="15" customHeight="1">
      <c r="A80" t="s">
        <v>8</v>
      </c>
      <c r="B80" t="s">
        <v>69</v>
      </c>
      <c r="C80" s="6" t="s">
        <v>71</v>
      </c>
      <c r="D80" s="6" t="s">
        <v>72</v>
      </c>
      <c r="E80" s="6" t="str">
        <f t="shared" si="3"/>
        <v>26.340236</v>
      </c>
      <c r="F80" s="7" t="str">
        <f t="shared" si="3"/>
        <v>-96.713251</v>
      </c>
      <c r="G80" s="8" t="str">
        <f t="shared" si="4"/>
        <v>26.340236, -96.713251</v>
      </c>
      <c r="H80" s="8" t="s">
        <v>66</v>
      </c>
      <c r="I80" s="8">
        <v>28</v>
      </c>
      <c r="J80" t="str">
        <f t="shared" si="5"/>
        <v>new google.maps.LatLng(26.340236, -96.713251),</v>
      </c>
    </row>
    <row r="81" spans="1:10" ht="15" customHeight="1">
      <c r="A81" t="s">
        <v>8</v>
      </c>
      <c r="B81" t="s">
        <v>70</v>
      </c>
      <c r="C81" s="6" t="s">
        <v>71</v>
      </c>
      <c r="D81" s="6" t="s">
        <v>72</v>
      </c>
      <c r="E81" s="6" t="str">
        <f t="shared" si="3"/>
        <v>26.340236</v>
      </c>
      <c r="F81" s="7" t="str">
        <f t="shared" si="3"/>
        <v>-96.713251</v>
      </c>
      <c r="G81" s="8" t="str">
        <f t="shared" si="4"/>
        <v>26.340236, -96.713251</v>
      </c>
      <c r="H81" s="8" t="s">
        <v>66</v>
      </c>
      <c r="I81" s="8">
        <v>28</v>
      </c>
      <c r="J81" t="str">
        <f t="shared" si="5"/>
        <v>new google.maps.LatLng(26.340236, -96.713251),</v>
      </c>
    </row>
    <row r="82" spans="1:10" ht="15" customHeight="1">
      <c r="A82" t="s">
        <v>8</v>
      </c>
      <c r="B82" t="s">
        <v>17</v>
      </c>
      <c r="C82" s="6" t="s">
        <v>71</v>
      </c>
      <c r="D82" s="6" t="s">
        <v>72</v>
      </c>
      <c r="E82" s="6" t="str">
        <f t="shared" si="3"/>
        <v>26.340236</v>
      </c>
      <c r="F82" s="7" t="str">
        <f t="shared" si="3"/>
        <v>-96.713251</v>
      </c>
      <c r="G82" s="8" t="str">
        <f t="shared" si="4"/>
        <v>26.340236, -96.713251</v>
      </c>
      <c r="H82" s="8" t="s">
        <v>66</v>
      </c>
      <c r="I82" s="8">
        <v>28</v>
      </c>
      <c r="J82" t="str">
        <f t="shared" si="5"/>
        <v>new google.maps.LatLng(26.340236, -96.713251),</v>
      </c>
    </row>
    <row r="83" spans="1:10" ht="15" customHeight="1">
      <c r="A83" t="s">
        <v>8</v>
      </c>
      <c r="B83" t="s">
        <v>24</v>
      </c>
      <c r="C83" s="6" t="s">
        <v>71</v>
      </c>
      <c r="D83" s="6" t="s">
        <v>72</v>
      </c>
      <c r="E83" s="6" t="str">
        <f t="shared" si="3"/>
        <v>26.340236</v>
      </c>
      <c r="F83" s="7" t="str">
        <f t="shared" si="3"/>
        <v>-96.713251</v>
      </c>
      <c r="G83" s="8" t="str">
        <f t="shared" si="4"/>
        <v>26.340236, -96.713251</v>
      </c>
      <c r="H83" s="8" t="s">
        <v>66</v>
      </c>
      <c r="I83" s="8">
        <v>28</v>
      </c>
      <c r="J83" t="str">
        <f t="shared" si="5"/>
        <v>new google.maps.LatLng(26.340236, -96.713251),</v>
      </c>
    </row>
    <row r="84" spans="1:10" ht="15" customHeight="1">
      <c r="A84" t="s">
        <v>8</v>
      </c>
      <c r="B84" t="s">
        <v>69</v>
      </c>
      <c r="C84" s="6" t="s">
        <v>71</v>
      </c>
      <c r="D84" s="6" t="s">
        <v>72</v>
      </c>
      <c r="E84" s="6" t="str">
        <f t="shared" si="3"/>
        <v>26.340236</v>
      </c>
      <c r="F84" s="7" t="str">
        <f t="shared" si="3"/>
        <v>-96.713251</v>
      </c>
      <c r="G84" s="8" t="str">
        <f t="shared" si="4"/>
        <v>26.340236, -96.713251</v>
      </c>
      <c r="H84" s="8" t="s">
        <v>66</v>
      </c>
      <c r="I84" s="8">
        <v>28</v>
      </c>
      <c r="J84" t="str">
        <f t="shared" si="5"/>
        <v>new google.maps.LatLng(26.340236, -96.713251),</v>
      </c>
    </row>
    <row r="85" spans="1:10" ht="15" customHeight="1">
      <c r="A85" t="s">
        <v>8</v>
      </c>
      <c r="B85" t="s">
        <v>70</v>
      </c>
      <c r="C85" s="6" t="s">
        <v>71</v>
      </c>
      <c r="D85" s="6" t="s">
        <v>72</v>
      </c>
      <c r="E85" s="6" t="str">
        <f t="shared" si="3"/>
        <v>26.340236</v>
      </c>
      <c r="F85" s="7" t="str">
        <f t="shared" si="3"/>
        <v>-96.713251</v>
      </c>
      <c r="G85" s="8" t="str">
        <f t="shared" si="4"/>
        <v>26.340236, -96.713251</v>
      </c>
      <c r="H85" s="8" t="s">
        <v>66</v>
      </c>
      <c r="I85" s="8">
        <v>28</v>
      </c>
      <c r="J85" t="str">
        <f t="shared" si="5"/>
        <v>new google.maps.LatLng(26.340236, -96.713251),</v>
      </c>
    </row>
    <row r="86" spans="1:10" ht="15" customHeight="1">
      <c r="A86" t="s">
        <v>8</v>
      </c>
      <c r="B86" t="s">
        <v>17</v>
      </c>
      <c r="C86" s="6" t="s">
        <v>73</v>
      </c>
      <c r="D86" s="6" t="s">
        <v>74</v>
      </c>
      <c r="E86" s="6" t="str">
        <f t="shared" si="3"/>
        <v>26.347947</v>
      </c>
      <c r="F86" s="7" t="str">
        <f t="shared" si="3"/>
        <v>-97.27571</v>
      </c>
      <c r="G86" s="8" t="str">
        <f t="shared" si="4"/>
        <v>26.347947, -97.27571</v>
      </c>
      <c r="H86" s="8" t="s">
        <v>66</v>
      </c>
      <c r="I86" s="8">
        <v>28</v>
      </c>
      <c r="J86" t="str">
        <f t="shared" si="5"/>
        <v>new google.maps.LatLng(26.347947, -97.27571),</v>
      </c>
    </row>
    <row r="87" spans="1:10" ht="15" customHeight="1">
      <c r="A87" t="s">
        <v>8</v>
      </c>
      <c r="B87" t="s">
        <v>24</v>
      </c>
      <c r="C87" s="6" t="s">
        <v>73</v>
      </c>
      <c r="D87" s="6" t="s">
        <v>74</v>
      </c>
      <c r="E87" s="6" t="str">
        <f t="shared" si="3"/>
        <v>26.347947</v>
      </c>
      <c r="F87" s="7" t="str">
        <f t="shared" si="3"/>
        <v>-97.27571</v>
      </c>
      <c r="G87" s="8" t="str">
        <f t="shared" si="4"/>
        <v>26.347947, -97.27571</v>
      </c>
      <c r="H87" s="8" t="s">
        <v>66</v>
      </c>
      <c r="I87" s="8">
        <v>28</v>
      </c>
      <c r="J87" t="str">
        <f t="shared" si="5"/>
        <v>new google.maps.LatLng(26.347947, -97.27571),</v>
      </c>
    </row>
    <row r="88" spans="1:10" ht="15" customHeight="1">
      <c r="A88" t="s">
        <v>8</v>
      </c>
      <c r="B88" t="s">
        <v>69</v>
      </c>
      <c r="C88" s="6" t="s">
        <v>73</v>
      </c>
      <c r="D88" s="6" t="s">
        <v>74</v>
      </c>
      <c r="E88" s="6" t="str">
        <f t="shared" si="3"/>
        <v>26.347947</v>
      </c>
      <c r="F88" s="7" t="str">
        <f t="shared" si="3"/>
        <v>-97.27571</v>
      </c>
      <c r="G88" s="8" t="str">
        <f t="shared" si="4"/>
        <v>26.347947, -97.27571</v>
      </c>
      <c r="H88" s="8" t="s">
        <v>66</v>
      </c>
      <c r="I88" s="8">
        <v>28</v>
      </c>
      <c r="J88" t="str">
        <f t="shared" si="5"/>
        <v>new google.maps.LatLng(26.347947, -97.27571),</v>
      </c>
    </row>
    <row r="89" spans="1:10" ht="15" customHeight="1">
      <c r="A89" t="s">
        <v>8</v>
      </c>
      <c r="B89" t="s">
        <v>70</v>
      </c>
      <c r="C89" s="6" t="s">
        <v>73</v>
      </c>
      <c r="D89" s="6" t="s">
        <v>74</v>
      </c>
      <c r="E89" s="6" t="str">
        <f t="shared" si="3"/>
        <v>26.347947</v>
      </c>
      <c r="F89" s="7" t="str">
        <f t="shared" si="3"/>
        <v>-97.27571</v>
      </c>
      <c r="G89" s="8" t="str">
        <f t="shared" si="4"/>
        <v>26.347947, -97.27571</v>
      </c>
      <c r="H89" s="8" t="s">
        <v>66</v>
      </c>
      <c r="I89" s="8">
        <v>28</v>
      </c>
      <c r="J89" t="str">
        <f t="shared" si="5"/>
        <v>new google.maps.LatLng(26.347947, -97.27571),</v>
      </c>
    </row>
    <row r="90" spans="1:10" ht="15" customHeight="1">
      <c r="A90" t="s">
        <v>8</v>
      </c>
      <c r="B90" t="s">
        <v>17</v>
      </c>
      <c r="C90" s="6" t="s">
        <v>73</v>
      </c>
      <c r="D90" s="6" t="s">
        <v>74</v>
      </c>
      <c r="E90" s="6" t="str">
        <f t="shared" si="3"/>
        <v>26.347947</v>
      </c>
      <c r="F90" s="7" t="str">
        <f t="shared" si="3"/>
        <v>-97.27571</v>
      </c>
      <c r="G90" s="8" t="str">
        <f t="shared" si="4"/>
        <v>26.347947, -97.27571</v>
      </c>
      <c r="H90" s="8" t="s">
        <v>66</v>
      </c>
      <c r="I90" s="8">
        <v>28</v>
      </c>
      <c r="J90" t="str">
        <f t="shared" si="5"/>
        <v>new google.maps.LatLng(26.347947, -97.27571),</v>
      </c>
    </row>
    <row r="91" spans="1:10" ht="15" customHeight="1">
      <c r="A91" t="s">
        <v>8</v>
      </c>
      <c r="B91" t="s">
        <v>24</v>
      </c>
      <c r="C91" s="6" t="s">
        <v>73</v>
      </c>
      <c r="D91" s="6" t="s">
        <v>74</v>
      </c>
      <c r="E91" s="6" t="str">
        <f t="shared" si="3"/>
        <v>26.347947</v>
      </c>
      <c r="F91" s="7" t="str">
        <f t="shared" si="3"/>
        <v>-97.27571</v>
      </c>
      <c r="G91" s="8" t="str">
        <f t="shared" si="4"/>
        <v>26.347947, -97.27571</v>
      </c>
      <c r="H91" s="8" t="s">
        <v>66</v>
      </c>
      <c r="I91" s="8">
        <v>28</v>
      </c>
      <c r="J91" t="str">
        <f t="shared" si="5"/>
        <v>new google.maps.LatLng(26.347947, -97.27571),</v>
      </c>
    </row>
    <row r="92" spans="1:10" ht="15" customHeight="1">
      <c r="A92" t="s">
        <v>8</v>
      </c>
      <c r="B92" t="s">
        <v>69</v>
      </c>
      <c r="C92" s="6" t="s">
        <v>73</v>
      </c>
      <c r="D92" s="6" t="s">
        <v>74</v>
      </c>
      <c r="E92" s="6" t="str">
        <f t="shared" si="3"/>
        <v>26.347947</v>
      </c>
      <c r="F92" s="7" t="str">
        <f t="shared" si="3"/>
        <v>-97.27571</v>
      </c>
      <c r="G92" s="8" t="str">
        <f t="shared" si="4"/>
        <v>26.347947, -97.27571</v>
      </c>
      <c r="H92" s="8" t="s">
        <v>66</v>
      </c>
      <c r="I92" s="8">
        <v>28</v>
      </c>
      <c r="J92" t="str">
        <f t="shared" si="5"/>
        <v>new google.maps.LatLng(26.347947, -97.27571),</v>
      </c>
    </row>
    <row r="93" spans="1:10" ht="15" customHeight="1">
      <c r="A93" t="s">
        <v>8</v>
      </c>
      <c r="B93" t="s">
        <v>70</v>
      </c>
      <c r="C93" s="6" t="s">
        <v>73</v>
      </c>
      <c r="D93" s="6" t="s">
        <v>74</v>
      </c>
      <c r="E93" s="6" t="str">
        <f t="shared" si="3"/>
        <v>26.347947</v>
      </c>
      <c r="F93" s="7" t="str">
        <f t="shared" si="3"/>
        <v>-97.27571</v>
      </c>
      <c r="G93" s="8" t="str">
        <f t="shared" si="4"/>
        <v>26.347947, -97.27571</v>
      </c>
      <c r="H93" s="8" t="s">
        <v>66</v>
      </c>
      <c r="I93" s="8">
        <v>28</v>
      </c>
      <c r="J93" t="str">
        <f t="shared" si="5"/>
        <v>new google.maps.LatLng(26.347947, -97.27571),</v>
      </c>
    </row>
    <row r="94" spans="1:10" ht="15" customHeight="1">
      <c r="A94" t="s">
        <v>8</v>
      </c>
      <c r="B94" t="s">
        <v>17</v>
      </c>
      <c r="C94" s="6" t="s">
        <v>75</v>
      </c>
      <c r="D94" s="6" t="s">
        <v>76</v>
      </c>
      <c r="E94" s="6" t="str">
        <f t="shared" si="3"/>
        <v>26.385325</v>
      </c>
      <c r="F94" s="7" t="str">
        <f t="shared" si="3"/>
        <v>-97.155392</v>
      </c>
      <c r="G94" s="8" t="str">
        <f t="shared" si="4"/>
        <v>26.385325, -97.155392</v>
      </c>
      <c r="H94" s="8" t="s">
        <v>66</v>
      </c>
      <c r="I94" s="8">
        <v>28</v>
      </c>
      <c r="J94" t="str">
        <f t="shared" si="5"/>
        <v>new google.maps.LatLng(26.385325, -97.155392),</v>
      </c>
    </row>
    <row r="95" spans="1:10" ht="15" customHeight="1">
      <c r="A95" t="s">
        <v>8</v>
      </c>
      <c r="B95" t="s">
        <v>24</v>
      </c>
      <c r="C95" s="6" t="s">
        <v>75</v>
      </c>
      <c r="D95" s="6" t="s">
        <v>76</v>
      </c>
      <c r="E95" s="6" t="str">
        <f t="shared" si="3"/>
        <v>26.385325</v>
      </c>
      <c r="F95" s="7" t="str">
        <f t="shared" si="3"/>
        <v>-97.155392</v>
      </c>
      <c r="G95" s="8" t="str">
        <f t="shared" si="4"/>
        <v>26.385325, -97.155392</v>
      </c>
      <c r="H95" s="8" t="s">
        <v>66</v>
      </c>
      <c r="I95" s="8">
        <v>28</v>
      </c>
      <c r="J95" t="str">
        <f t="shared" si="5"/>
        <v>new google.maps.LatLng(26.385325, -97.155392),</v>
      </c>
    </row>
    <row r="96" spans="1:10" ht="15" customHeight="1">
      <c r="A96" t="s">
        <v>8</v>
      </c>
      <c r="B96" t="s">
        <v>69</v>
      </c>
      <c r="C96" s="6" t="s">
        <v>75</v>
      </c>
      <c r="D96" s="6" t="s">
        <v>76</v>
      </c>
      <c r="E96" s="6" t="str">
        <f t="shared" si="3"/>
        <v>26.385325</v>
      </c>
      <c r="F96" s="7" t="str">
        <f t="shared" si="3"/>
        <v>-97.155392</v>
      </c>
      <c r="G96" s="8" t="str">
        <f t="shared" si="4"/>
        <v>26.385325, -97.155392</v>
      </c>
      <c r="H96" s="8" t="s">
        <v>66</v>
      </c>
      <c r="I96" s="8">
        <v>28</v>
      </c>
      <c r="J96" t="str">
        <f t="shared" si="5"/>
        <v>new google.maps.LatLng(26.385325, -97.155392),</v>
      </c>
    </row>
    <row r="97" spans="1:10" ht="15" customHeight="1">
      <c r="A97" t="s">
        <v>8</v>
      </c>
      <c r="B97" t="s">
        <v>70</v>
      </c>
      <c r="C97" s="6" t="s">
        <v>75</v>
      </c>
      <c r="D97" s="6" t="s">
        <v>76</v>
      </c>
      <c r="E97" s="6" t="str">
        <f t="shared" si="3"/>
        <v>26.385325</v>
      </c>
      <c r="F97" s="7" t="str">
        <f t="shared" si="3"/>
        <v>-97.155392</v>
      </c>
      <c r="G97" s="8" t="str">
        <f t="shared" si="4"/>
        <v>26.385325, -97.155392</v>
      </c>
      <c r="H97" s="8" t="s">
        <v>66</v>
      </c>
      <c r="I97" s="8">
        <v>28</v>
      </c>
      <c r="J97" t="str">
        <f t="shared" si="5"/>
        <v>new google.maps.LatLng(26.385325, -97.155392),</v>
      </c>
    </row>
    <row r="98" spans="1:10" ht="15" customHeight="1">
      <c r="A98" t="s">
        <v>8</v>
      </c>
      <c r="B98" t="s">
        <v>17</v>
      </c>
      <c r="C98" s="6" t="s">
        <v>75</v>
      </c>
      <c r="D98" s="6" t="s">
        <v>76</v>
      </c>
      <c r="E98" s="6" t="str">
        <f t="shared" si="3"/>
        <v>26.385325</v>
      </c>
      <c r="F98" s="7" t="str">
        <f t="shared" si="3"/>
        <v>-97.155392</v>
      </c>
      <c r="G98" s="8" t="str">
        <f t="shared" si="4"/>
        <v>26.385325, -97.155392</v>
      </c>
      <c r="H98" s="8" t="s">
        <v>66</v>
      </c>
      <c r="I98" s="8">
        <v>28</v>
      </c>
      <c r="J98" t="str">
        <f t="shared" si="5"/>
        <v>new google.maps.LatLng(26.385325, -97.155392),</v>
      </c>
    </row>
    <row r="99" spans="1:10" ht="15" customHeight="1">
      <c r="A99" t="s">
        <v>8</v>
      </c>
      <c r="B99" t="s">
        <v>24</v>
      </c>
      <c r="C99" s="6" t="s">
        <v>75</v>
      </c>
      <c r="D99" s="6" t="s">
        <v>76</v>
      </c>
      <c r="E99" s="6" t="str">
        <f t="shared" si="3"/>
        <v>26.385325</v>
      </c>
      <c r="F99" s="7" t="str">
        <f t="shared" si="3"/>
        <v>-97.155392</v>
      </c>
      <c r="G99" s="8" t="str">
        <f t="shared" si="4"/>
        <v>26.385325, -97.155392</v>
      </c>
      <c r="H99" s="8" t="s">
        <v>66</v>
      </c>
      <c r="I99" s="8">
        <v>28</v>
      </c>
      <c r="J99" t="str">
        <f t="shared" si="5"/>
        <v>new google.maps.LatLng(26.385325, -97.155392),</v>
      </c>
    </row>
    <row r="100" spans="1:10" ht="15" customHeight="1">
      <c r="A100" t="s">
        <v>8</v>
      </c>
      <c r="B100" t="s">
        <v>69</v>
      </c>
      <c r="C100" s="6" t="s">
        <v>75</v>
      </c>
      <c r="D100" s="6" t="s">
        <v>76</v>
      </c>
      <c r="E100" s="6" t="str">
        <f t="shared" si="3"/>
        <v>26.385325</v>
      </c>
      <c r="F100" s="7" t="str">
        <f t="shared" si="3"/>
        <v>-97.155392</v>
      </c>
      <c r="G100" s="8" t="str">
        <f t="shared" si="4"/>
        <v>26.385325, -97.155392</v>
      </c>
      <c r="H100" s="8" t="s">
        <v>66</v>
      </c>
      <c r="I100" s="8">
        <v>28</v>
      </c>
      <c r="J100" t="str">
        <f t="shared" si="5"/>
        <v>new google.maps.LatLng(26.385325, -97.155392),</v>
      </c>
    </row>
    <row r="101" spans="1:10" ht="15" customHeight="1">
      <c r="A101" t="s">
        <v>8</v>
      </c>
      <c r="B101" t="s">
        <v>70</v>
      </c>
      <c r="C101" s="6" t="s">
        <v>75</v>
      </c>
      <c r="D101" s="6" t="s">
        <v>76</v>
      </c>
      <c r="E101" s="6" t="str">
        <f t="shared" si="3"/>
        <v>26.385325</v>
      </c>
      <c r="F101" s="7" t="str">
        <f t="shared" si="3"/>
        <v>-97.155392</v>
      </c>
      <c r="G101" s="8" t="str">
        <f t="shared" si="4"/>
        <v>26.385325, -97.155392</v>
      </c>
      <c r="H101" s="8" t="s">
        <v>66</v>
      </c>
      <c r="I101" s="8">
        <v>28</v>
      </c>
      <c r="J101" t="str">
        <f t="shared" si="5"/>
        <v>new google.maps.LatLng(26.385325, -97.155392),</v>
      </c>
    </row>
    <row r="102" spans="1:10" ht="15" customHeight="1">
      <c r="A102" t="s">
        <v>8</v>
      </c>
      <c r="B102" t="s">
        <v>77</v>
      </c>
      <c r="C102" s="6" t="s">
        <v>78</v>
      </c>
      <c r="D102" s="6" t="s">
        <v>79</v>
      </c>
      <c r="E102" s="6" t="str">
        <f t="shared" si="3"/>
        <v>26.924299</v>
      </c>
      <c r="F102" s="7" t="str">
        <f t="shared" si="3"/>
        <v>-82.38554</v>
      </c>
      <c r="G102" s="8" t="str">
        <f t="shared" si="4"/>
        <v>26.924299, -82.38554</v>
      </c>
      <c r="H102" s="8" t="s">
        <v>80</v>
      </c>
      <c r="I102" s="8">
        <v>3</v>
      </c>
      <c r="J102" t="str">
        <f t="shared" si="5"/>
        <v>new google.maps.LatLng(26.924299, -82.38554),</v>
      </c>
    </row>
    <row r="103" spans="1:10" ht="15" customHeight="1">
      <c r="A103" t="s">
        <v>8</v>
      </c>
      <c r="B103" t="s">
        <v>77</v>
      </c>
      <c r="C103" s="6" t="s">
        <v>78</v>
      </c>
      <c r="D103" s="6" t="s">
        <v>79</v>
      </c>
      <c r="E103" s="6" t="str">
        <f t="shared" si="3"/>
        <v>26.924299</v>
      </c>
      <c r="F103" s="7" t="str">
        <f t="shared" si="3"/>
        <v>-82.38554</v>
      </c>
      <c r="G103" s="8" t="str">
        <f t="shared" si="4"/>
        <v>26.924299, -82.38554</v>
      </c>
      <c r="H103" s="8" t="s">
        <v>80</v>
      </c>
      <c r="I103" s="8">
        <v>3</v>
      </c>
      <c r="J103" t="str">
        <f t="shared" si="5"/>
        <v>new google.maps.LatLng(26.924299, -82.38554),</v>
      </c>
    </row>
    <row r="104" spans="1:10" ht="15" customHeight="1">
      <c r="A104" t="s">
        <v>8</v>
      </c>
      <c r="B104" t="s">
        <v>26</v>
      </c>
      <c r="C104" s="6" t="s">
        <v>78</v>
      </c>
      <c r="D104" s="6" t="s">
        <v>79</v>
      </c>
      <c r="E104" s="6" t="str">
        <f t="shared" si="3"/>
        <v>26.924299</v>
      </c>
      <c r="F104" s="7" t="str">
        <f t="shared" si="3"/>
        <v>-82.38554</v>
      </c>
      <c r="G104" s="8" t="str">
        <f t="shared" si="4"/>
        <v>26.924299, -82.38554</v>
      </c>
      <c r="H104" s="8" t="s">
        <v>80</v>
      </c>
      <c r="I104" s="8">
        <v>3</v>
      </c>
      <c r="J104" t="str">
        <f t="shared" si="5"/>
        <v>new google.maps.LatLng(26.924299, -82.38554),</v>
      </c>
    </row>
    <row r="105" spans="1:10" ht="15" customHeight="1">
      <c r="A105" t="s">
        <v>8</v>
      </c>
      <c r="B105" t="s">
        <v>77</v>
      </c>
      <c r="C105" s="6" t="s">
        <v>78</v>
      </c>
      <c r="D105" s="6" t="s">
        <v>79</v>
      </c>
      <c r="E105" s="6" t="str">
        <f t="shared" si="3"/>
        <v>26.924299</v>
      </c>
      <c r="F105" s="7" t="str">
        <f t="shared" si="3"/>
        <v>-82.38554</v>
      </c>
      <c r="G105" s="8" t="str">
        <f t="shared" si="4"/>
        <v>26.924299, -82.38554</v>
      </c>
      <c r="H105" s="8" t="s">
        <v>80</v>
      </c>
      <c r="I105" s="8">
        <v>3</v>
      </c>
      <c r="J105" t="str">
        <f t="shared" si="5"/>
        <v>new google.maps.LatLng(26.924299, -82.38554),</v>
      </c>
    </row>
    <row r="106" spans="1:10" ht="15" customHeight="1">
      <c r="A106" t="s">
        <v>8</v>
      </c>
      <c r="B106" t="s">
        <v>26</v>
      </c>
      <c r="C106" s="6" t="s">
        <v>78</v>
      </c>
      <c r="D106" s="6" t="s">
        <v>79</v>
      </c>
      <c r="E106" s="6" t="str">
        <f t="shared" si="3"/>
        <v>26.924299</v>
      </c>
      <c r="F106" s="7" t="str">
        <f t="shared" si="3"/>
        <v>-82.38554</v>
      </c>
      <c r="G106" s="8" t="str">
        <f t="shared" si="4"/>
        <v>26.924299, -82.38554</v>
      </c>
      <c r="H106" s="8" t="s">
        <v>80</v>
      </c>
      <c r="I106" s="8">
        <v>3</v>
      </c>
      <c r="J106" t="str">
        <f t="shared" si="5"/>
        <v>new google.maps.LatLng(26.924299, -82.38554),</v>
      </c>
    </row>
    <row r="107" spans="1:10" ht="15" customHeight="1">
      <c r="A107" t="s">
        <v>8</v>
      </c>
      <c r="B107" t="s">
        <v>23</v>
      </c>
      <c r="C107" s="6" t="s">
        <v>78</v>
      </c>
      <c r="D107" s="6" t="s">
        <v>79</v>
      </c>
      <c r="E107" s="6" t="str">
        <f t="shared" si="3"/>
        <v>26.924299</v>
      </c>
      <c r="F107" s="7" t="str">
        <f t="shared" si="3"/>
        <v>-82.38554</v>
      </c>
      <c r="G107" s="8" t="str">
        <f t="shared" si="4"/>
        <v>26.924299, -82.38554</v>
      </c>
      <c r="H107" s="8" t="s">
        <v>80</v>
      </c>
      <c r="I107" s="8">
        <v>3</v>
      </c>
      <c r="J107" t="str">
        <f t="shared" si="5"/>
        <v>new google.maps.LatLng(26.924299, -82.38554),</v>
      </c>
    </row>
    <row r="108" spans="1:10" ht="15" customHeight="1">
      <c r="A108" t="s">
        <v>8</v>
      </c>
      <c r="B108" t="s">
        <v>23</v>
      </c>
      <c r="C108" s="6" t="s">
        <v>78</v>
      </c>
      <c r="D108" s="6" t="s">
        <v>79</v>
      </c>
      <c r="E108" s="6" t="str">
        <f t="shared" si="3"/>
        <v>26.924299</v>
      </c>
      <c r="F108" s="7" t="str">
        <f t="shared" si="3"/>
        <v>-82.38554</v>
      </c>
      <c r="G108" s="8" t="str">
        <f t="shared" si="4"/>
        <v>26.924299, -82.38554</v>
      </c>
      <c r="H108" s="8" t="s">
        <v>80</v>
      </c>
      <c r="I108" s="8">
        <v>3</v>
      </c>
      <c r="J108" t="str">
        <f t="shared" si="5"/>
        <v>new google.maps.LatLng(26.924299, -82.38554),</v>
      </c>
    </row>
    <row r="109" spans="1:10" ht="15" customHeight="1">
      <c r="A109" t="s">
        <v>8</v>
      </c>
      <c r="B109" t="s">
        <v>77</v>
      </c>
      <c r="C109" s="6" t="s">
        <v>81</v>
      </c>
      <c r="D109" s="6" t="s">
        <v>82</v>
      </c>
      <c r="E109" s="6" t="str">
        <f t="shared" si="3"/>
        <v>26.924418</v>
      </c>
      <c r="F109" s="7" t="str">
        <f t="shared" si="3"/>
        <v>-82.604675</v>
      </c>
      <c r="G109" s="8" t="str">
        <f t="shared" si="4"/>
        <v>26.924418, -82.604675</v>
      </c>
      <c r="H109" s="8" t="s">
        <v>80</v>
      </c>
      <c r="I109" s="8">
        <v>3</v>
      </c>
      <c r="J109" t="str">
        <f t="shared" si="5"/>
        <v>new google.maps.LatLng(26.924418, -82.604675),</v>
      </c>
    </row>
    <row r="110" spans="1:10" ht="15" customHeight="1">
      <c r="A110" t="s">
        <v>8</v>
      </c>
      <c r="B110" t="s">
        <v>83</v>
      </c>
      <c r="C110" s="6" t="s">
        <v>81</v>
      </c>
      <c r="D110" s="6" t="s">
        <v>82</v>
      </c>
      <c r="E110" s="6" t="str">
        <f t="shared" si="3"/>
        <v>26.924418</v>
      </c>
      <c r="F110" s="7" t="str">
        <f t="shared" si="3"/>
        <v>-82.604675</v>
      </c>
      <c r="G110" s="8" t="str">
        <f t="shared" si="4"/>
        <v>26.924418, -82.604675</v>
      </c>
      <c r="H110" s="8" t="s">
        <v>80</v>
      </c>
      <c r="I110" s="8">
        <v>3</v>
      </c>
      <c r="J110" t="str">
        <f t="shared" si="5"/>
        <v>new google.maps.LatLng(26.924418, -82.604675),</v>
      </c>
    </row>
    <row r="111" spans="1:10" ht="15" customHeight="1">
      <c r="A111" t="s">
        <v>8</v>
      </c>
      <c r="B111" t="s">
        <v>26</v>
      </c>
      <c r="C111" s="6" t="s">
        <v>81</v>
      </c>
      <c r="D111" s="6" t="s">
        <v>82</v>
      </c>
      <c r="E111" s="6" t="str">
        <f t="shared" si="3"/>
        <v>26.924418</v>
      </c>
      <c r="F111" s="7" t="str">
        <f t="shared" si="3"/>
        <v>-82.604675</v>
      </c>
      <c r="G111" s="8" t="str">
        <f t="shared" si="4"/>
        <v>26.924418, -82.604675</v>
      </c>
      <c r="H111" s="8" t="s">
        <v>80</v>
      </c>
      <c r="I111" s="8">
        <v>3</v>
      </c>
      <c r="J111" t="str">
        <f t="shared" si="5"/>
        <v>new google.maps.LatLng(26.924418, -82.604675),</v>
      </c>
    </row>
    <row r="112" spans="1:10" ht="15" customHeight="1">
      <c r="A112" t="s">
        <v>8</v>
      </c>
      <c r="B112" t="s">
        <v>26</v>
      </c>
      <c r="C112" s="6" t="s">
        <v>81</v>
      </c>
      <c r="D112" s="6" t="s">
        <v>82</v>
      </c>
      <c r="E112" s="6" t="str">
        <f t="shared" si="3"/>
        <v>26.924418</v>
      </c>
      <c r="F112" s="7" t="str">
        <f t="shared" si="3"/>
        <v>-82.604675</v>
      </c>
      <c r="G112" s="8" t="str">
        <f t="shared" si="4"/>
        <v>26.924418, -82.604675</v>
      </c>
      <c r="H112" s="8" t="s">
        <v>80</v>
      </c>
      <c r="I112" s="8">
        <v>3</v>
      </c>
      <c r="J112" t="str">
        <f t="shared" si="5"/>
        <v>new google.maps.LatLng(26.924418, -82.604675),</v>
      </c>
    </row>
    <row r="113" spans="1:10" ht="15" customHeight="1">
      <c r="A113" t="s">
        <v>8</v>
      </c>
      <c r="B113" t="s">
        <v>77</v>
      </c>
      <c r="C113" s="6" t="s">
        <v>81</v>
      </c>
      <c r="D113" s="6" t="s">
        <v>82</v>
      </c>
      <c r="E113" s="6" t="str">
        <f t="shared" si="3"/>
        <v>26.924418</v>
      </c>
      <c r="F113" s="7" t="str">
        <f t="shared" si="3"/>
        <v>-82.604675</v>
      </c>
      <c r="G113" s="8" t="str">
        <f t="shared" si="4"/>
        <v>26.924418, -82.604675</v>
      </c>
      <c r="H113" s="8" t="s">
        <v>80</v>
      </c>
      <c r="I113" s="8">
        <v>3</v>
      </c>
      <c r="J113" t="str">
        <f t="shared" si="5"/>
        <v>new google.maps.LatLng(26.924418, -82.604675),</v>
      </c>
    </row>
    <row r="114" spans="1:10" ht="15" customHeight="1">
      <c r="A114" t="s">
        <v>8</v>
      </c>
      <c r="B114" t="s">
        <v>26</v>
      </c>
      <c r="C114" s="6" t="s">
        <v>81</v>
      </c>
      <c r="D114" s="6" t="s">
        <v>82</v>
      </c>
      <c r="E114" s="6" t="str">
        <f t="shared" si="3"/>
        <v>26.924418</v>
      </c>
      <c r="F114" s="7" t="str">
        <f t="shared" si="3"/>
        <v>-82.604675</v>
      </c>
      <c r="G114" s="8" t="str">
        <f t="shared" si="4"/>
        <v>26.924418, -82.604675</v>
      </c>
      <c r="H114" s="8" t="s">
        <v>80</v>
      </c>
      <c r="I114" s="8">
        <v>3</v>
      </c>
      <c r="J114" t="str">
        <f t="shared" si="5"/>
        <v>new google.maps.LatLng(26.924418, -82.604675),</v>
      </c>
    </row>
    <row r="115" spans="1:10" ht="15" customHeight="1">
      <c r="A115" t="s">
        <v>8</v>
      </c>
      <c r="B115" t="s">
        <v>26</v>
      </c>
      <c r="C115" s="6" t="s">
        <v>81</v>
      </c>
      <c r="D115" s="6" t="s">
        <v>82</v>
      </c>
      <c r="E115" s="6" t="str">
        <f t="shared" si="3"/>
        <v>26.924418</v>
      </c>
      <c r="F115" s="7" t="str">
        <f t="shared" si="3"/>
        <v>-82.604675</v>
      </c>
      <c r="G115" s="8" t="str">
        <f t="shared" si="4"/>
        <v>26.924418, -82.604675</v>
      </c>
      <c r="H115" s="8" t="s">
        <v>80</v>
      </c>
      <c r="I115" s="8">
        <v>3</v>
      </c>
      <c r="J115" t="str">
        <f t="shared" si="5"/>
        <v>new google.maps.LatLng(26.924418, -82.604675),</v>
      </c>
    </row>
    <row r="116" spans="1:10" ht="15" customHeight="1">
      <c r="A116" t="s">
        <v>8</v>
      </c>
      <c r="B116" t="s">
        <v>77</v>
      </c>
      <c r="C116" s="6" t="s">
        <v>81</v>
      </c>
      <c r="D116" s="6" t="s">
        <v>82</v>
      </c>
      <c r="E116" s="6" t="str">
        <f t="shared" si="3"/>
        <v>26.924418</v>
      </c>
      <c r="F116" s="7" t="str">
        <f t="shared" si="3"/>
        <v>-82.604675</v>
      </c>
      <c r="G116" s="8" t="str">
        <f t="shared" si="4"/>
        <v>26.924418, -82.604675</v>
      </c>
      <c r="H116" s="8" t="s">
        <v>80</v>
      </c>
      <c r="I116" s="8">
        <v>3</v>
      </c>
      <c r="J116" t="str">
        <f t="shared" si="5"/>
        <v>new google.maps.LatLng(26.924418, -82.604675),</v>
      </c>
    </row>
    <row r="117" spans="1:10" ht="15" customHeight="1">
      <c r="A117" t="s">
        <v>8</v>
      </c>
      <c r="B117" t="s">
        <v>26</v>
      </c>
      <c r="C117" s="6" t="s">
        <v>81</v>
      </c>
      <c r="D117" s="6" t="s">
        <v>82</v>
      </c>
      <c r="E117" s="6" t="str">
        <f t="shared" si="3"/>
        <v>26.924418</v>
      </c>
      <c r="F117" s="7" t="str">
        <f t="shared" si="3"/>
        <v>-82.604675</v>
      </c>
      <c r="G117" s="8" t="str">
        <f t="shared" si="4"/>
        <v>26.924418, -82.604675</v>
      </c>
      <c r="H117" s="8" t="s">
        <v>80</v>
      </c>
      <c r="I117" s="8">
        <v>3</v>
      </c>
      <c r="J117" t="str">
        <f t="shared" si="5"/>
        <v>new google.maps.LatLng(26.924418, -82.604675),</v>
      </c>
    </row>
    <row r="118" spans="1:10" ht="15" customHeight="1">
      <c r="A118" t="s">
        <v>8</v>
      </c>
      <c r="B118" t="s">
        <v>77</v>
      </c>
      <c r="C118" s="6" t="s">
        <v>81</v>
      </c>
      <c r="D118" s="6" t="s">
        <v>82</v>
      </c>
      <c r="E118" s="6" t="str">
        <f t="shared" si="3"/>
        <v>26.924418</v>
      </c>
      <c r="F118" s="7" t="str">
        <f t="shared" si="3"/>
        <v>-82.604675</v>
      </c>
      <c r="G118" s="8" t="str">
        <f t="shared" si="4"/>
        <v>26.924418, -82.604675</v>
      </c>
      <c r="H118" s="8" t="s">
        <v>80</v>
      </c>
      <c r="I118" s="8">
        <v>3</v>
      </c>
      <c r="J118" t="str">
        <f t="shared" si="5"/>
        <v>new google.maps.LatLng(26.924418, -82.604675),</v>
      </c>
    </row>
    <row r="119" spans="1:10" ht="15" customHeight="1">
      <c r="A119" t="s">
        <v>8</v>
      </c>
      <c r="B119" t="s">
        <v>26</v>
      </c>
      <c r="C119" s="6" t="s">
        <v>81</v>
      </c>
      <c r="D119" s="6" t="s">
        <v>82</v>
      </c>
      <c r="E119" s="6" t="str">
        <f t="shared" si="3"/>
        <v>26.924418</v>
      </c>
      <c r="F119" s="7" t="str">
        <f t="shared" si="3"/>
        <v>-82.604675</v>
      </c>
      <c r="G119" s="8" t="str">
        <f t="shared" si="4"/>
        <v>26.924418, -82.604675</v>
      </c>
      <c r="H119" s="8" t="s">
        <v>80</v>
      </c>
      <c r="I119" s="8">
        <v>3</v>
      </c>
      <c r="J119" t="str">
        <f t="shared" si="5"/>
        <v>new google.maps.LatLng(26.924418, -82.604675),</v>
      </c>
    </row>
    <row r="120" spans="1:10" ht="15" customHeight="1">
      <c r="A120" t="s">
        <v>8</v>
      </c>
      <c r="B120" t="s">
        <v>47</v>
      </c>
      <c r="C120" s="6" t="s">
        <v>81</v>
      </c>
      <c r="D120" s="6" t="s">
        <v>82</v>
      </c>
      <c r="E120" s="6" t="str">
        <f t="shared" si="3"/>
        <v>26.924418</v>
      </c>
      <c r="F120" s="7" t="str">
        <f t="shared" si="3"/>
        <v>-82.604675</v>
      </c>
      <c r="G120" s="8" t="str">
        <f t="shared" si="4"/>
        <v>26.924418, -82.604675</v>
      </c>
      <c r="H120" s="8" t="s">
        <v>80</v>
      </c>
      <c r="I120" s="8">
        <v>3</v>
      </c>
      <c r="J120" t="str">
        <f t="shared" si="5"/>
        <v>new google.maps.LatLng(26.924418, -82.604675),</v>
      </c>
    </row>
    <row r="121" spans="1:10" ht="15" customHeight="1">
      <c r="A121" t="s">
        <v>8</v>
      </c>
      <c r="B121" t="s">
        <v>84</v>
      </c>
      <c r="C121" s="6" t="s">
        <v>81</v>
      </c>
      <c r="D121" s="6" t="s">
        <v>82</v>
      </c>
      <c r="E121" s="6" t="str">
        <f t="shared" si="3"/>
        <v>26.924418</v>
      </c>
      <c r="F121" s="7" t="str">
        <f t="shared" si="3"/>
        <v>-82.604675</v>
      </c>
      <c r="G121" s="8" t="str">
        <f t="shared" si="4"/>
        <v>26.924418, -82.604675</v>
      </c>
      <c r="H121" s="8" t="s">
        <v>80</v>
      </c>
      <c r="I121" s="8">
        <v>3</v>
      </c>
      <c r="J121" t="str">
        <f t="shared" si="5"/>
        <v>new google.maps.LatLng(26.924418, -82.604675),</v>
      </c>
    </row>
    <row r="122" spans="1:10" ht="15" customHeight="1">
      <c r="A122" t="s">
        <v>8</v>
      </c>
      <c r="B122" t="s">
        <v>85</v>
      </c>
      <c r="C122" s="6" t="s">
        <v>81</v>
      </c>
      <c r="D122" s="6" t="s">
        <v>82</v>
      </c>
      <c r="E122" s="6" t="str">
        <f t="shared" si="3"/>
        <v>26.924418</v>
      </c>
      <c r="F122" s="7" t="str">
        <f t="shared" si="3"/>
        <v>-82.604675</v>
      </c>
      <c r="G122" s="8" t="str">
        <f t="shared" si="4"/>
        <v>26.924418, -82.604675</v>
      </c>
      <c r="H122" s="8" t="s">
        <v>80</v>
      </c>
      <c r="I122" s="8">
        <v>3</v>
      </c>
      <c r="J122" t="str">
        <f t="shared" si="5"/>
        <v>new google.maps.LatLng(26.924418, -82.604675),</v>
      </c>
    </row>
    <row r="123" spans="1:10" ht="15" customHeight="1">
      <c r="A123" t="s">
        <v>8</v>
      </c>
      <c r="B123" t="s">
        <v>77</v>
      </c>
      <c r="C123" s="6" t="s">
        <v>81</v>
      </c>
      <c r="D123" s="6" t="s">
        <v>82</v>
      </c>
      <c r="E123" s="6" t="str">
        <f t="shared" si="3"/>
        <v>26.924418</v>
      </c>
      <c r="F123" s="7" t="str">
        <f t="shared" si="3"/>
        <v>-82.604675</v>
      </c>
      <c r="G123" s="8" t="str">
        <f t="shared" si="4"/>
        <v>26.924418, -82.604675</v>
      </c>
      <c r="H123" s="8" t="s">
        <v>80</v>
      </c>
      <c r="I123" s="8">
        <v>3</v>
      </c>
      <c r="J123" t="str">
        <f t="shared" si="5"/>
        <v>new google.maps.LatLng(26.924418, -82.604675),</v>
      </c>
    </row>
    <row r="124" spans="1:10" ht="15" customHeight="1">
      <c r="A124" t="s">
        <v>8</v>
      </c>
      <c r="B124" t="s">
        <v>86</v>
      </c>
      <c r="C124" s="6" t="s">
        <v>81</v>
      </c>
      <c r="D124" s="6" t="s">
        <v>82</v>
      </c>
      <c r="E124" s="6" t="str">
        <f t="shared" si="3"/>
        <v>26.924418</v>
      </c>
      <c r="F124" s="7" t="str">
        <f t="shared" si="3"/>
        <v>-82.604675</v>
      </c>
      <c r="G124" s="8" t="str">
        <f t="shared" si="4"/>
        <v>26.924418, -82.604675</v>
      </c>
      <c r="H124" s="8" t="s">
        <v>80</v>
      </c>
      <c r="I124" s="8">
        <v>3</v>
      </c>
      <c r="J124" t="str">
        <f t="shared" si="5"/>
        <v>new google.maps.LatLng(26.924418, -82.604675),</v>
      </c>
    </row>
    <row r="125" spans="1:10" ht="15" customHeight="1">
      <c r="A125" t="s">
        <v>8</v>
      </c>
      <c r="B125" t="s">
        <v>26</v>
      </c>
      <c r="C125" s="6" t="s">
        <v>81</v>
      </c>
      <c r="D125" s="6" t="s">
        <v>82</v>
      </c>
      <c r="E125" s="6" t="str">
        <f t="shared" si="3"/>
        <v>26.924418</v>
      </c>
      <c r="F125" s="7" t="str">
        <f t="shared" si="3"/>
        <v>-82.604675</v>
      </c>
      <c r="G125" s="8" t="str">
        <f t="shared" si="4"/>
        <v>26.924418, -82.604675</v>
      </c>
      <c r="H125" s="8" t="s">
        <v>80</v>
      </c>
      <c r="I125" s="8">
        <v>3</v>
      </c>
      <c r="J125" t="str">
        <f t="shared" si="5"/>
        <v>new google.maps.LatLng(26.924418, -82.604675),</v>
      </c>
    </row>
    <row r="126" spans="1:10" ht="15" customHeight="1">
      <c r="A126" t="s">
        <v>8</v>
      </c>
      <c r="B126" t="s">
        <v>26</v>
      </c>
      <c r="C126" s="6" t="s">
        <v>81</v>
      </c>
      <c r="D126" s="6" t="s">
        <v>82</v>
      </c>
      <c r="E126" s="6" t="str">
        <f t="shared" si="3"/>
        <v>26.924418</v>
      </c>
      <c r="F126" s="7" t="str">
        <f t="shared" si="3"/>
        <v>-82.604675</v>
      </c>
      <c r="G126" s="8" t="str">
        <f t="shared" si="4"/>
        <v>26.924418, -82.604675</v>
      </c>
      <c r="H126" s="8" t="s">
        <v>80</v>
      </c>
      <c r="I126" s="8">
        <v>3</v>
      </c>
      <c r="J126" t="str">
        <f t="shared" si="5"/>
        <v>new google.maps.LatLng(26.924418, -82.604675),</v>
      </c>
    </row>
    <row r="127" spans="1:10" ht="15" customHeight="1">
      <c r="A127" t="s">
        <v>8</v>
      </c>
      <c r="B127" t="s">
        <v>22</v>
      </c>
      <c r="C127" s="6" t="s">
        <v>81</v>
      </c>
      <c r="D127" s="6" t="s">
        <v>82</v>
      </c>
      <c r="E127" s="6" t="str">
        <f t="shared" si="3"/>
        <v>26.924418</v>
      </c>
      <c r="F127" s="7" t="str">
        <f t="shared" si="3"/>
        <v>-82.604675</v>
      </c>
      <c r="G127" s="8" t="str">
        <f t="shared" si="4"/>
        <v>26.924418, -82.604675</v>
      </c>
      <c r="H127" s="8" t="s">
        <v>80</v>
      </c>
      <c r="I127" s="8">
        <v>3</v>
      </c>
      <c r="J127" t="str">
        <f t="shared" si="5"/>
        <v>new google.maps.LatLng(26.924418, -82.604675),</v>
      </c>
    </row>
    <row r="128" spans="1:10" ht="15" customHeight="1">
      <c r="A128" t="s">
        <v>8</v>
      </c>
      <c r="B128" t="s">
        <v>26</v>
      </c>
      <c r="C128" s="6" t="s">
        <v>81</v>
      </c>
      <c r="D128" s="6" t="s">
        <v>82</v>
      </c>
      <c r="E128" s="6" t="str">
        <f t="shared" si="3"/>
        <v>26.924418</v>
      </c>
      <c r="F128" s="7" t="str">
        <f t="shared" si="3"/>
        <v>-82.604675</v>
      </c>
      <c r="G128" s="8" t="str">
        <f t="shared" si="4"/>
        <v>26.924418, -82.604675</v>
      </c>
      <c r="H128" s="8" t="s">
        <v>80</v>
      </c>
      <c r="I128" s="8">
        <v>3</v>
      </c>
      <c r="J128" t="str">
        <f t="shared" si="5"/>
        <v>new google.maps.LatLng(26.924418, -82.604675),</v>
      </c>
    </row>
    <row r="129" spans="1:10" ht="15" customHeight="1">
      <c r="A129" t="s">
        <v>8</v>
      </c>
      <c r="B129" t="s">
        <v>26</v>
      </c>
      <c r="C129" s="6" t="s">
        <v>81</v>
      </c>
      <c r="D129" s="6" t="s">
        <v>82</v>
      </c>
      <c r="E129" s="6" t="str">
        <f t="shared" si="3"/>
        <v>26.924418</v>
      </c>
      <c r="F129" s="7" t="str">
        <f t="shared" si="3"/>
        <v>-82.604675</v>
      </c>
      <c r="G129" s="8" t="str">
        <f t="shared" si="4"/>
        <v>26.924418, -82.604675</v>
      </c>
      <c r="H129" s="8" t="s">
        <v>80</v>
      </c>
      <c r="I129" s="8">
        <v>3</v>
      </c>
      <c r="J129" t="str">
        <f t="shared" si="5"/>
        <v>new google.maps.LatLng(26.924418, -82.604675),</v>
      </c>
    </row>
    <row r="130" spans="1:10" ht="15" customHeight="1">
      <c r="A130" t="s">
        <v>8</v>
      </c>
      <c r="B130" t="s">
        <v>26</v>
      </c>
      <c r="C130" s="6" t="s">
        <v>81</v>
      </c>
      <c r="D130" s="6" t="s">
        <v>82</v>
      </c>
      <c r="E130" s="6" t="str">
        <f t="shared" ref="E130:F193" si="6">C130</f>
        <v>26.924418</v>
      </c>
      <c r="F130" s="7" t="str">
        <f t="shared" si="6"/>
        <v>-82.604675</v>
      </c>
      <c r="G130" s="8" t="str">
        <f t="shared" ref="G130:G193" si="7">E130 &amp; ", " &amp;F130</f>
        <v>26.924418, -82.604675</v>
      </c>
      <c r="H130" s="8" t="s">
        <v>80</v>
      </c>
      <c r="I130" s="8">
        <v>3</v>
      </c>
      <c r="J130" t="str">
        <f t="shared" si="5"/>
        <v>new google.maps.LatLng(26.924418, -82.604675),</v>
      </c>
    </row>
    <row r="131" spans="1:10" ht="15" customHeight="1">
      <c r="A131" t="s">
        <v>8</v>
      </c>
      <c r="B131" t="s">
        <v>26</v>
      </c>
      <c r="C131" s="6" t="s">
        <v>81</v>
      </c>
      <c r="D131" s="6" t="s">
        <v>82</v>
      </c>
      <c r="E131" s="6" t="str">
        <f t="shared" si="6"/>
        <v>26.924418</v>
      </c>
      <c r="F131" s="7" t="str">
        <f t="shared" si="6"/>
        <v>-82.604675</v>
      </c>
      <c r="G131" s="8" t="str">
        <f t="shared" si="7"/>
        <v>26.924418, -82.604675</v>
      </c>
      <c r="H131" s="8" t="s">
        <v>80</v>
      </c>
      <c r="I131" s="8">
        <v>3</v>
      </c>
      <c r="J131" t="str">
        <f t="shared" ref="J131:J194" si="8">"new google.maps.LatLng(" &amp; C131 &amp; ", " &amp; D131 &amp; "),"</f>
        <v>new google.maps.LatLng(26.924418, -82.604675),</v>
      </c>
    </row>
    <row r="132" spans="1:10" ht="15" customHeight="1">
      <c r="A132" t="s">
        <v>8</v>
      </c>
      <c r="B132" t="s">
        <v>26</v>
      </c>
      <c r="C132" s="6" t="s">
        <v>81</v>
      </c>
      <c r="D132" s="6" t="s">
        <v>82</v>
      </c>
      <c r="E132" s="6" t="str">
        <f t="shared" si="6"/>
        <v>26.924418</v>
      </c>
      <c r="F132" s="7" t="str">
        <f t="shared" si="6"/>
        <v>-82.604675</v>
      </c>
      <c r="G132" s="8" t="str">
        <f t="shared" si="7"/>
        <v>26.924418, -82.604675</v>
      </c>
      <c r="H132" s="8" t="s">
        <v>80</v>
      </c>
      <c r="I132" s="8">
        <v>3</v>
      </c>
      <c r="J132" t="str">
        <f t="shared" si="8"/>
        <v>new google.maps.LatLng(26.924418, -82.604675),</v>
      </c>
    </row>
    <row r="133" spans="1:10" ht="15" customHeight="1">
      <c r="A133" t="s">
        <v>8</v>
      </c>
      <c r="B133" t="s">
        <v>26</v>
      </c>
      <c r="C133" s="6" t="s">
        <v>81</v>
      </c>
      <c r="D133" s="6" t="s">
        <v>82</v>
      </c>
      <c r="E133" s="6" t="str">
        <f t="shared" si="6"/>
        <v>26.924418</v>
      </c>
      <c r="F133" s="7" t="str">
        <f t="shared" si="6"/>
        <v>-82.604675</v>
      </c>
      <c r="G133" s="8" t="str">
        <f t="shared" si="7"/>
        <v>26.924418, -82.604675</v>
      </c>
      <c r="H133" s="8" t="s">
        <v>80</v>
      </c>
      <c r="I133" s="8">
        <v>3</v>
      </c>
      <c r="J133" t="str">
        <f t="shared" si="8"/>
        <v>new google.maps.LatLng(26.924418, -82.604675),</v>
      </c>
    </row>
    <row r="134" spans="1:10" ht="15" customHeight="1">
      <c r="A134" t="s">
        <v>8</v>
      </c>
      <c r="B134" t="s">
        <v>26</v>
      </c>
      <c r="C134" s="6" t="s">
        <v>81</v>
      </c>
      <c r="D134" s="6" t="s">
        <v>82</v>
      </c>
      <c r="E134" s="6" t="str">
        <f t="shared" si="6"/>
        <v>26.924418</v>
      </c>
      <c r="F134" s="7" t="str">
        <f t="shared" si="6"/>
        <v>-82.604675</v>
      </c>
      <c r="G134" s="8" t="str">
        <f t="shared" si="7"/>
        <v>26.924418, -82.604675</v>
      </c>
      <c r="H134" s="8" t="s">
        <v>80</v>
      </c>
      <c r="I134" s="8">
        <v>3</v>
      </c>
      <c r="J134" t="str">
        <f t="shared" si="8"/>
        <v>new google.maps.LatLng(26.924418, -82.604675),</v>
      </c>
    </row>
    <row r="135" spans="1:10" ht="15" customHeight="1">
      <c r="A135" t="s">
        <v>8</v>
      </c>
      <c r="B135" t="s">
        <v>26</v>
      </c>
      <c r="C135" s="6" t="s">
        <v>81</v>
      </c>
      <c r="D135" s="6" t="s">
        <v>82</v>
      </c>
      <c r="E135" s="6" t="str">
        <f t="shared" si="6"/>
        <v>26.924418</v>
      </c>
      <c r="F135" s="7" t="str">
        <f t="shared" si="6"/>
        <v>-82.604675</v>
      </c>
      <c r="G135" s="8" t="str">
        <f t="shared" si="7"/>
        <v>26.924418, -82.604675</v>
      </c>
      <c r="H135" s="8" t="s">
        <v>80</v>
      </c>
      <c r="I135" s="8">
        <v>3</v>
      </c>
      <c r="J135" t="str">
        <f t="shared" si="8"/>
        <v>new google.maps.LatLng(26.924418, -82.604675),</v>
      </c>
    </row>
    <row r="136" spans="1:10" ht="15" customHeight="1">
      <c r="A136" t="s">
        <v>8</v>
      </c>
      <c r="B136" t="s">
        <v>26</v>
      </c>
      <c r="C136" s="6" t="s">
        <v>81</v>
      </c>
      <c r="D136" s="6" t="s">
        <v>82</v>
      </c>
      <c r="E136" s="6" t="str">
        <f t="shared" si="6"/>
        <v>26.924418</v>
      </c>
      <c r="F136" s="7" t="str">
        <f t="shared" si="6"/>
        <v>-82.604675</v>
      </c>
      <c r="G136" s="8" t="str">
        <f t="shared" si="7"/>
        <v>26.924418, -82.604675</v>
      </c>
      <c r="H136" s="8" t="s">
        <v>80</v>
      </c>
      <c r="I136" s="8">
        <v>3</v>
      </c>
      <c r="J136" t="str">
        <f t="shared" si="8"/>
        <v>new google.maps.LatLng(26.924418, -82.604675),</v>
      </c>
    </row>
    <row r="137" spans="1:10" ht="15" customHeight="1">
      <c r="A137" t="s">
        <v>8</v>
      </c>
      <c r="B137" t="s">
        <v>26</v>
      </c>
      <c r="C137" s="6" t="s">
        <v>81</v>
      </c>
      <c r="D137" s="6" t="s">
        <v>82</v>
      </c>
      <c r="E137" s="6" t="str">
        <f t="shared" si="6"/>
        <v>26.924418</v>
      </c>
      <c r="F137" s="7" t="str">
        <f t="shared" si="6"/>
        <v>-82.604675</v>
      </c>
      <c r="G137" s="8" t="str">
        <f t="shared" si="7"/>
        <v>26.924418, -82.604675</v>
      </c>
      <c r="H137" s="8" t="s">
        <v>80</v>
      </c>
      <c r="I137" s="8">
        <v>3</v>
      </c>
      <c r="J137" t="str">
        <f t="shared" si="8"/>
        <v>new google.maps.LatLng(26.924418, -82.604675),</v>
      </c>
    </row>
    <row r="138" spans="1:10" ht="15" customHeight="1">
      <c r="A138" t="s">
        <v>8</v>
      </c>
      <c r="B138" t="s">
        <v>26</v>
      </c>
      <c r="C138" s="6" t="s">
        <v>81</v>
      </c>
      <c r="D138" s="6" t="s">
        <v>82</v>
      </c>
      <c r="E138" s="6" t="str">
        <f t="shared" si="6"/>
        <v>26.924418</v>
      </c>
      <c r="F138" s="7" t="str">
        <f t="shared" si="6"/>
        <v>-82.604675</v>
      </c>
      <c r="G138" s="8" t="str">
        <f t="shared" si="7"/>
        <v>26.924418, -82.604675</v>
      </c>
      <c r="H138" s="8" t="s">
        <v>80</v>
      </c>
      <c r="I138" s="8">
        <v>3</v>
      </c>
      <c r="J138" t="str">
        <f t="shared" si="8"/>
        <v>new google.maps.LatLng(26.924418, -82.604675),</v>
      </c>
    </row>
    <row r="139" spans="1:10" ht="15" customHeight="1">
      <c r="A139" t="s">
        <v>8</v>
      </c>
      <c r="B139" t="s">
        <v>25</v>
      </c>
      <c r="C139" s="6" t="s">
        <v>81</v>
      </c>
      <c r="D139" s="6" t="s">
        <v>82</v>
      </c>
      <c r="E139" s="6" t="str">
        <f t="shared" si="6"/>
        <v>26.924418</v>
      </c>
      <c r="F139" s="7" t="str">
        <f t="shared" si="6"/>
        <v>-82.604675</v>
      </c>
      <c r="G139" s="8" t="str">
        <f t="shared" si="7"/>
        <v>26.924418, -82.604675</v>
      </c>
      <c r="H139" s="8" t="s">
        <v>80</v>
      </c>
      <c r="I139" s="8">
        <v>3</v>
      </c>
      <c r="J139" t="str">
        <f t="shared" si="8"/>
        <v>new google.maps.LatLng(26.924418, -82.604675),</v>
      </c>
    </row>
    <row r="140" spans="1:10" ht="15" customHeight="1">
      <c r="A140" t="s">
        <v>8</v>
      </c>
      <c r="B140" t="s">
        <v>26</v>
      </c>
      <c r="C140" s="6" t="s">
        <v>81</v>
      </c>
      <c r="D140" s="6" t="s">
        <v>82</v>
      </c>
      <c r="E140" s="6" t="str">
        <f t="shared" si="6"/>
        <v>26.924418</v>
      </c>
      <c r="F140" s="7" t="str">
        <f t="shared" si="6"/>
        <v>-82.604675</v>
      </c>
      <c r="G140" s="8" t="str">
        <f t="shared" si="7"/>
        <v>26.924418, -82.604675</v>
      </c>
      <c r="H140" s="8" t="s">
        <v>80</v>
      </c>
      <c r="I140" s="8">
        <v>3</v>
      </c>
      <c r="J140" t="str">
        <f t="shared" si="8"/>
        <v>new google.maps.LatLng(26.924418, -82.604675),</v>
      </c>
    </row>
    <row r="141" spans="1:10" ht="15" customHeight="1">
      <c r="A141" t="s">
        <v>8</v>
      </c>
      <c r="B141" t="s">
        <v>26</v>
      </c>
      <c r="C141" s="6" t="s">
        <v>81</v>
      </c>
      <c r="D141" s="6" t="s">
        <v>82</v>
      </c>
      <c r="E141" s="6" t="str">
        <f t="shared" si="6"/>
        <v>26.924418</v>
      </c>
      <c r="F141" s="7" t="str">
        <f t="shared" si="6"/>
        <v>-82.604675</v>
      </c>
      <c r="G141" s="8" t="str">
        <f t="shared" si="7"/>
        <v>26.924418, -82.604675</v>
      </c>
      <c r="H141" s="8" t="s">
        <v>80</v>
      </c>
      <c r="I141" s="8">
        <v>3</v>
      </c>
      <c r="J141" t="str">
        <f t="shared" si="8"/>
        <v>new google.maps.LatLng(26.924418, -82.604675),</v>
      </c>
    </row>
    <row r="142" spans="1:10" ht="15" customHeight="1">
      <c r="A142" t="s">
        <v>8</v>
      </c>
      <c r="B142" t="s">
        <v>25</v>
      </c>
      <c r="C142" s="6" t="s">
        <v>81</v>
      </c>
      <c r="D142" s="6" t="s">
        <v>82</v>
      </c>
      <c r="E142" s="6" t="str">
        <f t="shared" si="6"/>
        <v>26.924418</v>
      </c>
      <c r="F142" s="7" t="str">
        <f t="shared" si="6"/>
        <v>-82.604675</v>
      </c>
      <c r="G142" s="8" t="str">
        <f t="shared" si="7"/>
        <v>26.924418, -82.604675</v>
      </c>
      <c r="H142" s="8" t="s">
        <v>80</v>
      </c>
      <c r="I142" s="8">
        <v>3</v>
      </c>
      <c r="J142" t="str">
        <f t="shared" si="8"/>
        <v>new google.maps.LatLng(26.924418, -82.604675),</v>
      </c>
    </row>
    <row r="143" spans="1:10" ht="15" customHeight="1">
      <c r="A143" t="s">
        <v>8</v>
      </c>
      <c r="B143" t="s">
        <v>26</v>
      </c>
      <c r="C143" s="6" t="s">
        <v>81</v>
      </c>
      <c r="D143" s="6" t="s">
        <v>82</v>
      </c>
      <c r="E143" s="6" t="str">
        <f t="shared" si="6"/>
        <v>26.924418</v>
      </c>
      <c r="F143" s="7" t="str">
        <f t="shared" si="6"/>
        <v>-82.604675</v>
      </c>
      <c r="G143" s="8" t="str">
        <f t="shared" si="7"/>
        <v>26.924418, -82.604675</v>
      </c>
      <c r="H143" s="8" t="s">
        <v>80</v>
      </c>
      <c r="I143" s="8">
        <v>3</v>
      </c>
      <c r="J143" t="str">
        <f t="shared" si="8"/>
        <v>new google.maps.LatLng(26.924418, -82.604675),</v>
      </c>
    </row>
    <row r="144" spans="1:10" ht="15" customHeight="1">
      <c r="A144" t="s">
        <v>8</v>
      </c>
      <c r="B144" t="s">
        <v>24</v>
      </c>
      <c r="C144" s="6" t="s">
        <v>81</v>
      </c>
      <c r="D144" s="6" t="s">
        <v>82</v>
      </c>
      <c r="E144" s="6" t="str">
        <f t="shared" si="6"/>
        <v>26.924418</v>
      </c>
      <c r="F144" s="7" t="str">
        <f t="shared" si="6"/>
        <v>-82.604675</v>
      </c>
      <c r="G144" s="8" t="str">
        <f t="shared" si="7"/>
        <v>26.924418, -82.604675</v>
      </c>
      <c r="H144" s="8" t="s">
        <v>80</v>
      </c>
      <c r="I144" s="8">
        <v>3</v>
      </c>
      <c r="J144" t="str">
        <f t="shared" si="8"/>
        <v>new google.maps.LatLng(26.924418, -82.604675),</v>
      </c>
    </row>
    <row r="145" spans="1:10" ht="15" customHeight="1">
      <c r="A145" t="s">
        <v>8</v>
      </c>
      <c r="B145" t="s">
        <v>26</v>
      </c>
      <c r="C145" s="6" t="s">
        <v>81</v>
      </c>
      <c r="D145" s="6" t="s">
        <v>82</v>
      </c>
      <c r="E145" s="6" t="str">
        <f t="shared" si="6"/>
        <v>26.924418</v>
      </c>
      <c r="F145" s="7" t="str">
        <f t="shared" si="6"/>
        <v>-82.604675</v>
      </c>
      <c r="G145" s="8" t="str">
        <f t="shared" si="7"/>
        <v>26.924418, -82.604675</v>
      </c>
      <c r="H145" s="8" t="s">
        <v>80</v>
      </c>
      <c r="I145" s="8">
        <v>3</v>
      </c>
      <c r="J145" t="str">
        <f t="shared" si="8"/>
        <v>new google.maps.LatLng(26.924418, -82.604675),</v>
      </c>
    </row>
    <row r="146" spans="1:10" ht="15" customHeight="1">
      <c r="A146" t="s">
        <v>8</v>
      </c>
      <c r="B146" t="s">
        <v>77</v>
      </c>
      <c r="C146" s="6" t="s">
        <v>81</v>
      </c>
      <c r="D146" s="6" t="s">
        <v>82</v>
      </c>
      <c r="E146" s="6" t="str">
        <f t="shared" si="6"/>
        <v>26.924418</v>
      </c>
      <c r="F146" s="7" t="str">
        <f t="shared" si="6"/>
        <v>-82.604675</v>
      </c>
      <c r="G146" s="8" t="str">
        <f t="shared" si="7"/>
        <v>26.924418, -82.604675</v>
      </c>
      <c r="H146" s="8" t="s">
        <v>80</v>
      </c>
      <c r="I146" s="8">
        <v>3</v>
      </c>
      <c r="J146" t="str">
        <f t="shared" si="8"/>
        <v>new google.maps.LatLng(26.924418, -82.604675),</v>
      </c>
    </row>
    <row r="147" spans="1:10" ht="15" customHeight="1">
      <c r="A147" t="s">
        <v>8</v>
      </c>
      <c r="B147" t="s">
        <v>26</v>
      </c>
      <c r="C147" s="6" t="s">
        <v>81</v>
      </c>
      <c r="D147" s="6" t="s">
        <v>82</v>
      </c>
      <c r="E147" s="6" t="str">
        <f t="shared" si="6"/>
        <v>26.924418</v>
      </c>
      <c r="F147" s="7" t="str">
        <f t="shared" si="6"/>
        <v>-82.604675</v>
      </c>
      <c r="G147" s="8" t="str">
        <f t="shared" si="7"/>
        <v>26.924418, -82.604675</v>
      </c>
      <c r="H147" s="8" t="s">
        <v>80</v>
      </c>
      <c r="I147" s="8">
        <v>3</v>
      </c>
      <c r="J147" t="str">
        <f t="shared" si="8"/>
        <v>new google.maps.LatLng(26.924418, -82.604675),</v>
      </c>
    </row>
    <row r="148" spans="1:10" ht="15" customHeight="1">
      <c r="A148" t="s">
        <v>8</v>
      </c>
      <c r="B148" t="s">
        <v>87</v>
      </c>
      <c r="C148" s="6" t="s">
        <v>81</v>
      </c>
      <c r="D148" s="6" t="s">
        <v>82</v>
      </c>
      <c r="E148" s="6" t="str">
        <f t="shared" si="6"/>
        <v>26.924418</v>
      </c>
      <c r="F148" s="7" t="str">
        <f t="shared" si="6"/>
        <v>-82.604675</v>
      </c>
      <c r="G148" s="8" t="str">
        <f t="shared" si="7"/>
        <v>26.924418, -82.604675</v>
      </c>
      <c r="H148" s="8" t="s">
        <v>80</v>
      </c>
      <c r="I148" s="8">
        <v>3</v>
      </c>
      <c r="J148" t="str">
        <f t="shared" si="8"/>
        <v>new google.maps.LatLng(26.924418, -82.604675),</v>
      </c>
    </row>
    <row r="149" spans="1:10" ht="15" customHeight="1">
      <c r="A149" t="s">
        <v>8</v>
      </c>
      <c r="B149" t="s">
        <v>26</v>
      </c>
      <c r="C149" s="6" t="s">
        <v>81</v>
      </c>
      <c r="D149" s="6" t="s">
        <v>82</v>
      </c>
      <c r="E149" s="6" t="str">
        <f t="shared" si="6"/>
        <v>26.924418</v>
      </c>
      <c r="F149" s="7" t="str">
        <f t="shared" si="6"/>
        <v>-82.604675</v>
      </c>
      <c r="G149" s="8" t="str">
        <f t="shared" si="7"/>
        <v>26.924418, -82.604675</v>
      </c>
      <c r="H149" s="8" t="s">
        <v>80</v>
      </c>
      <c r="I149" s="8">
        <v>3</v>
      </c>
      <c r="J149" t="str">
        <f t="shared" si="8"/>
        <v>new google.maps.LatLng(26.924418, -82.604675),</v>
      </c>
    </row>
    <row r="150" spans="1:10" ht="15" customHeight="1">
      <c r="A150" t="s">
        <v>8</v>
      </c>
      <c r="B150" t="s">
        <v>77</v>
      </c>
      <c r="C150" s="6" t="s">
        <v>81</v>
      </c>
      <c r="D150" s="6" t="s">
        <v>82</v>
      </c>
      <c r="E150" s="6" t="str">
        <f t="shared" si="6"/>
        <v>26.924418</v>
      </c>
      <c r="F150" s="7" t="str">
        <f t="shared" si="6"/>
        <v>-82.604675</v>
      </c>
      <c r="G150" s="8" t="str">
        <f t="shared" si="7"/>
        <v>26.924418, -82.604675</v>
      </c>
      <c r="H150" s="8" t="s">
        <v>80</v>
      </c>
      <c r="I150" s="8">
        <v>3</v>
      </c>
      <c r="J150" t="str">
        <f t="shared" si="8"/>
        <v>new google.maps.LatLng(26.924418, -82.604675),</v>
      </c>
    </row>
    <row r="151" spans="1:10" ht="15" customHeight="1">
      <c r="A151" t="s">
        <v>8</v>
      </c>
      <c r="B151" t="s">
        <v>77</v>
      </c>
      <c r="C151" s="6" t="s">
        <v>81</v>
      </c>
      <c r="D151" s="6" t="s">
        <v>82</v>
      </c>
      <c r="E151" s="6" t="str">
        <f t="shared" si="6"/>
        <v>26.924418</v>
      </c>
      <c r="F151" s="7" t="str">
        <f t="shared" si="6"/>
        <v>-82.604675</v>
      </c>
      <c r="G151" s="8" t="str">
        <f t="shared" si="7"/>
        <v>26.924418, -82.604675</v>
      </c>
      <c r="H151" s="8" t="s">
        <v>80</v>
      </c>
      <c r="I151" s="8">
        <v>3</v>
      </c>
      <c r="J151" t="str">
        <f t="shared" si="8"/>
        <v>new google.maps.LatLng(26.924418, -82.604675),</v>
      </c>
    </row>
    <row r="152" spans="1:10" ht="15" customHeight="1">
      <c r="A152" t="s">
        <v>8</v>
      </c>
      <c r="B152" t="s">
        <v>26</v>
      </c>
      <c r="C152" s="6" t="s">
        <v>81</v>
      </c>
      <c r="D152" s="6" t="s">
        <v>82</v>
      </c>
      <c r="E152" s="6" t="str">
        <f t="shared" si="6"/>
        <v>26.924418</v>
      </c>
      <c r="F152" s="7" t="str">
        <f t="shared" si="6"/>
        <v>-82.604675</v>
      </c>
      <c r="G152" s="8" t="str">
        <f t="shared" si="7"/>
        <v>26.924418, -82.604675</v>
      </c>
      <c r="H152" s="8" t="s">
        <v>80</v>
      </c>
      <c r="I152" s="8">
        <v>3</v>
      </c>
      <c r="J152" t="str">
        <f t="shared" si="8"/>
        <v>new google.maps.LatLng(26.924418, -82.604675),</v>
      </c>
    </row>
    <row r="153" spans="1:10" ht="15" customHeight="1">
      <c r="A153" t="s">
        <v>8</v>
      </c>
      <c r="B153" t="s">
        <v>88</v>
      </c>
      <c r="C153" s="6" t="s">
        <v>81</v>
      </c>
      <c r="D153" s="6" t="s">
        <v>82</v>
      </c>
      <c r="E153" s="6" t="str">
        <f t="shared" si="6"/>
        <v>26.924418</v>
      </c>
      <c r="F153" s="7" t="str">
        <f t="shared" si="6"/>
        <v>-82.604675</v>
      </c>
      <c r="G153" s="8" t="str">
        <f t="shared" si="7"/>
        <v>26.924418, -82.604675</v>
      </c>
      <c r="H153" s="8" t="s">
        <v>80</v>
      </c>
      <c r="I153" s="8">
        <v>3</v>
      </c>
      <c r="J153" t="str">
        <f t="shared" si="8"/>
        <v>new google.maps.LatLng(26.924418, -82.604675),</v>
      </c>
    </row>
    <row r="154" spans="1:10" ht="15" customHeight="1">
      <c r="A154" t="s">
        <v>8</v>
      </c>
      <c r="B154" t="s">
        <v>77</v>
      </c>
      <c r="C154" s="6" t="s">
        <v>81</v>
      </c>
      <c r="D154" s="6" t="s">
        <v>82</v>
      </c>
      <c r="E154" s="6" t="str">
        <f t="shared" si="6"/>
        <v>26.924418</v>
      </c>
      <c r="F154" s="7" t="str">
        <f t="shared" si="6"/>
        <v>-82.604675</v>
      </c>
      <c r="G154" s="8" t="str">
        <f t="shared" si="7"/>
        <v>26.924418, -82.604675</v>
      </c>
      <c r="H154" s="8" t="s">
        <v>80</v>
      </c>
      <c r="I154" s="8">
        <v>3</v>
      </c>
      <c r="J154" t="str">
        <f t="shared" si="8"/>
        <v>new google.maps.LatLng(26.924418, -82.604675),</v>
      </c>
    </row>
    <row r="155" spans="1:10" ht="15" customHeight="1">
      <c r="A155" t="s">
        <v>8</v>
      </c>
      <c r="B155" t="s">
        <v>26</v>
      </c>
      <c r="C155" s="6" t="s">
        <v>81</v>
      </c>
      <c r="D155" s="6" t="s">
        <v>82</v>
      </c>
      <c r="E155" s="6" t="str">
        <f t="shared" si="6"/>
        <v>26.924418</v>
      </c>
      <c r="F155" s="7" t="str">
        <f t="shared" si="6"/>
        <v>-82.604675</v>
      </c>
      <c r="G155" s="8" t="str">
        <f t="shared" si="7"/>
        <v>26.924418, -82.604675</v>
      </c>
      <c r="H155" s="8" t="s">
        <v>80</v>
      </c>
      <c r="I155" s="8">
        <v>3</v>
      </c>
      <c r="J155" t="str">
        <f t="shared" si="8"/>
        <v>new google.maps.LatLng(26.924418, -82.604675),</v>
      </c>
    </row>
    <row r="156" spans="1:10" ht="15" customHeight="1">
      <c r="A156" t="s">
        <v>8</v>
      </c>
      <c r="B156" t="s">
        <v>77</v>
      </c>
      <c r="C156" s="6" t="s">
        <v>81</v>
      </c>
      <c r="D156" s="6" t="s">
        <v>82</v>
      </c>
      <c r="E156" s="6" t="str">
        <f t="shared" si="6"/>
        <v>26.924418</v>
      </c>
      <c r="F156" s="7" t="str">
        <f t="shared" si="6"/>
        <v>-82.604675</v>
      </c>
      <c r="G156" s="8" t="str">
        <f t="shared" si="7"/>
        <v>26.924418, -82.604675</v>
      </c>
      <c r="H156" s="8" t="s">
        <v>80</v>
      </c>
      <c r="I156" s="8">
        <v>3</v>
      </c>
      <c r="J156" t="str">
        <f t="shared" si="8"/>
        <v>new google.maps.LatLng(26.924418, -82.604675),</v>
      </c>
    </row>
    <row r="157" spans="1:10" ht="15" customHeight="1">
      <c r="A157" t="s">
        <v>8</v>
      </c>
      <c r="B157" t="s">
        <v>25</v>
      </c>
      <c r="C157" s="6" t="s">
        <v>81</v>
      </c>
      <c r="D157" s="6" t="s">
        <v>82</v>
      </c>
      <c r="E157" s="6" t="str">
        <f t="shared" si="6"/>
        <v>26.924418</v>
      </c>
      <c r="F157" s="7" t="str">
        <f t="shared" si="6"/>
        <v>-82.604675</v>
      </c>
      <c r="G157" s="8" t="str">
        <f t="shared" si="7"/>
        <v>26.924418, -82.604675</v>
      </c>
      <c r="H157" s="8" t="s">
        <v>80</v>
      </c>
      <c r="I157" s="8">
        <v>3</v>
      </c>
      <c r="J157" t="str">
        <f t="shared" si="8"/>
        <v>new google.maps.LatLng(26.924418, -82.604675),</v>
      </c>
    </row>
    <row r="158" spans="1:10" ht="15" customHeight="1">
      <c r="A158" t="s">
        <v>8</v>
      </c>
      <c r="B158" t="s">
        <v>77</v>
      </c>
      <c r="C158" s="6" t="s">
        <v>81</v>
      </c>
      <c r="D158" s="6" t="s">
        <v>82</v>
      </c>
      <c r="E158" s="6" t="str">
        <f t="shared" si="6"/>
        <v>26.924418</v>
      </c>
      <c r="F158" s="7" t="str">
        <f t="shared" si="6"/>
        <v>-82.604675</v>
      </c>
      <c r="G158" s="8" t="str">
        <f t="shared" si="7"/>
        <v>26.924418, -82.604675</v>
      </c>
      <c r="H158" s="8" t="s">
        <v>80</v>
      </c>
      <c r="I158" s="8">
        <v>3</v>
      </c>
      <c r="J158" t="str">
        <f t="shared" si="8"/>
        <v>new google.maps.LatLng(26.924418, -82.604675),</v>
      </c>
    </row>
    <row r="159" spans="1:10" ht="15" customHeight="1">
      <c r="A159" t="s">
        <v>8</v>
      </c>
      <c r="B159" t="s">
        <v>26</v>
      </c>
      <c r="C159" s="6" t="s">
        <v>81</v>
      </c>
      <c r="D159" s="6" t="s">
        <v>82</v>
      </c>
      <c r="E159" s="6" t="str">
        <f t="shared" si="6"/>
        <v>26.924418</v>
      </c>
      <c r="F159" s="7" t="str">
        <f t="shared" si="6"/>
        <v>-82.604675</v>
      </c>
      <c r="G159" s="8" t="str">
        <f t="shared" si="7"/>
        <v>26.924418, -82.604675</v>
      </c>
      <c r="H159" s="8" t="s">
        <v>80</v>
      </c>
      <c r="I159" s="8">
        <v>3</v>
      </c>
      <c r="J159" t="str">
        <f t="shared" si="8"/>
        <v>new google.maps.LatLng(26.924418, -82.604675),</v>
      </c>
    </row>
    <row r="160" spans="1:10" ht="15" customHeight="1">
      <c r="A160" t="s">
        <v>8</v>
      </c>
      <c r="B160" t="s">
        <v>26</v>
      </c>
      <c r="C160" s="6" t="s">
        <v>81</v>
      </c>
      <c r="D160" s="6" t="s">
        <v>82</v>
      </c>
      <c r="E160" s="6" t="str">
        <f t="shared" si="6"/>
        <v>26.924418</v>
      </c>
      <c r="F160" s="7" t="str">
        <f t="shared" si="6"/>
        <v>-82.604675</v>
      </c>
      <c r="G160" s="8" t="str">
        <f t="shared" si="7"/>
        <v>26.924418, -82.604675</v>
      </c>
      <c r="H160" s="8" t="s">
        <v>80</v>
      </c>
      <c r="I160" s="8">
        <v>3</v>
      </c>
      <c r="J160" t="str">
        <f t="shared" si="8"/>
        <v>new google.maps.LatLng(26.924418, -82.604675),</v>
      </c>
    </row>
    <row r="161" spans="1:10" ht="15" customHeight="1">
      <c r="A161" t="s">
        <v>8</v>
      </c>
      <c r="B161" t="s">
        <v>26</v>
      </c>
      <c r="C161" s="6" t="s">
        <v>81</v>
      </c>
      <c r="D161" s="6" t="s">
        <v>82</v>
      </c>
      <c r="E161" s="6" t="str">
        <f t="shared" si="6"/>
        <v>26.924418</v>
      </c>
      <c r="F161" s="7" t="str">
        <f t="shared" si="6"/>
        <v>-82.604675</v>
      </c>
      <c r="G161" s="8" t="str">
        <f t="shared" si="7"/>
        <v>26.924418, -82.604675</v>
      </c>
      <c r="H161" s="8" t="s">
        <v>80</v>
      </c>
      <c r="I161" s="8">
        <v>3</v>
      </c>
      <c r="J161" t="str">
        <f t="shared" si="8"/>
        <v>new google.maps.LatLng(26.924418, -82.604675),</v>
      </c>
    </row>
    <row r="162" spans="1:10" ht="15" customHeight="1">
      <c r="A162" t="s">
        <v>8</v>
      </c>
      <c r="B162" t="s">
        <v>77</v>
      </c>
      <c r="C162" s="6" t="s">
        <v>81</v>
      </c>
      <c r="D162" s="6" t="s">
        <v>82</v>
      </c>
      <c r="E162" s="6" t="str">
        <f t="shared" si="6"/>
        <v>26.924418</v>
      </c>
      <c r="F162" s="7" t="str">
        <f t="shared" si="6"/>
        <v>-82.604675</v>
      </c>
      <c r="G162" s="8" t="str">
        <f t="shared" si="7"/>
        <v>26.924418, -82.604675</v>
      </c>
      <c r="H162" s="8" t="s">
        <v>80</v>
      </c>
      <c r="I162" s="8">
        <v>3</v>
      </c>
      <c r="J162" t="str">
        <f t="shared" si="8"/>
        <v>new google.maps.LatLng(26.924418, -82.604675),</v>
      </c>
    </row>
    <row r="163" spans="1:10" ht="15" customHeight="1">
      <c r="A163" t="s">
        <v>8</v>
      </c>
      <c r="B163" t="s">
        <v>26</v>
      </c>
      <c r="C163" s="6" t="s">
        <v>81</v>
      </c>
      <c r="D163" s="6" t="s">
        <v>82</v>
      </c>
      <c r="E163" s="6" t="str">
        <f t="shared" si="6"/>
        <v>26.924418</v>
      </c>
      <c r="F163" s="7" t="str">
        <f t="shared" si="6"/>
        <v>-82.604675</v>
      </c>
      <c r="G163" s="8" t="str">
        <f t="shared" si="7"/>
        <v>26.924418, -82.604675</v>
      </c>
      <c r="H163" s="8" t="s">
        <v>80</v>
      </c>
      <c r="I163" s="8">
        <v>3</v>
      </c>
      <c r="J163" t="str">
        <f t="shared" si="8"/>
        <v>new google.maps.LatLng(26.924418, -82.604675),</v>
      </c>
    </row>
    <row r="164" spans="1:10" ht="15" customHeight="1">
      <c r="A164" t="s">
        <v>8</v>
      </c>
      <c r="B164" t="s">
        <v>77</v>
      </c>
      <c r="C164" s="6" t="s">
        <v>81</v>
      </c>
      <c r="D164" s="6" t="s">
        <v>82</v>
      </c>
      <c r="E164" s="6" t="str">
        <f t="shared" si="6"/>
        <v>26.924418</v>
      </c>
      <c r="F164" s="7" t="str">
        <f t="shared" si="6"/>
        <v>-82.604675</v>
      </c>
      <c r="G164" s="8" t="str">
        <f t="shared" si="7"/>
        <v>26.924418, -82.604675</v>
      </c>
      <c r="H164" s="8" t="s">
        <v>80</v>
      </c>
      <c r="I164" s="8">
        <v>3</v>
      </c>
      <c r="J164" t="str">
        <f t="shared" si="8"/>
        <v>new google.maps.LatLng(26.924418, -82.604675),</v>
      </c>
    </row>
    <row r="165" spans="1:10" ht="15" customHeight="1">
      <c r="A165" t="s">
        <v>8</v>
      </c>
      <c r="B165" t="s">
        <v>26</v>
      </c>
      <c r="C165" s="6" t="s">
        <v>81</v>
      </c>
      <c r="D165" s="6" t="s">
        <v>82</v>
      </c>
      <c r="E165" s="6" t="str">
        <f t="shared" si="6"/>
        <v>26.924418</v>
      </c>
      <c r="F165" s="7" t="str">
        <f t="shared" si="6"/>
        <v>-82.604675</v>
      </c>
      <c r="G165" s="8" t="str">
        <f t="shared" si="7"/>
        <v>26.924418, -82.604675</v>
      </c>
      <c r="H165" s="8" t="s">
        <v>80</v>
      </c>
      <c r="I165" s="8">
        <v>3</v>
      </c>
      <c r="J165" t="str">
        <f t="shared" si="8"/>
        <v>new google.maps.LatLng(26.924418, -82.604675),</v>
      </c>
    </row>
    <row r="166" spans="1:10" ht="15" customHeight="1">
      <c r="A166" t="s">
        <v>8</v>
      </c>
      <c r="B166" t="s">
        <v>26</v>
      </c>
      <c r="C166" s="6" t="s">
        <v>81</v>
      </c>
      <c r="D166" s="6" t="s">
        <v>82</v>
      </c>
      <c r="E166" s="6" t="str">
        <f t="shared" si="6"/>
        <v>26.924418</v>
      </c>
      <c r="F166" s="7" t="str">
        <f t="shared" si="6"/>
        <v>-82.604675</v>
      </c>
      <c r="G166" s="8" t="str">
        <f t="shared" si="7"/>
        <v>26.924418, -82.604675</v>
      </c>
      <c r="H166" s="8" t="s">
        <v>80</v>
      </c>
      <c r="I166" s="8">
        <v>3</v>
      </c>
      <c r="J166" t="str">
        <f t="shared" si="8"/>
        <v>new google.maps.LatLng(26.924418, -82.604675),</v>
      </c>
    </row>
    <row r="167" spans="1:10" ht="15" customHeight="1">
      <c r="A167" t="s">
        <v>8</v>
      </c>
      <c r="B167" t="s">
        <v>77</v>
      </c>
      <c r="C167" s="6" t="s">
        <v>81</v>
      </c>
      <c r="D167" s="6" t="s">
        <v>82</v>
      </c>
      <c r="E167" s="6" t="str">
        <f t="shared" si="6"/>
        <v>26.924418</v>
      </c>
      <c r="F167" s="7" t="str">
        <f t="shared" si="6"/>
        <v>-82.604675</v>
      </c>
      <c r="G167" s="8" t="str">
        <f t="shared" si="7"/>
        <v>26.924418, -82.604675</v>
      </c>
      <c r="H167" s="8" t="s">
        <v>80</v>
      </c>
      <c r="I167" s="8">
        <v>3</v>
      </c>
      <c r="J167" t="str">
        <f t="shared" si="8"/>
        <v>new google.maps.LatLng(26.924418, -82.604675),</v>
      </c>
    </row>
    <row r="168" spans="1:10" ht="15" customHeight="1">
      <c r="A168" t="s">
        <v>8</v>
      </c>
      <c r="B168" t="s">
        <v>26</v>
      </c>
      <c r="C168" s="6" t="s">
        <v>81</v>
      </c>
      <c r="D168" s="6" t="s">
        <v>82</v>
      </c>
      <c r="E168" s="6" t="str">
        <f t="shared" si="6"/>
        <v>26.924418</v>
      </c>
      <c r="F168" s="7" t="str">
        <f t="shared" si="6"/>
        <v>-82.604675</v>
      </c>
      <c r="G168" s="8" t="str">
        <f t="shared" si="7"/>
        <v>26.924418, -82.604675</v>
      </c>
      <c r="H168" s="8" t="s">
        <v>80</v>
      </c>
      <c r="I168" s="8">
        <v>3</v>
      </c>
      <c r="J168" t="str">
        <f t="shared" si="8"/>
        <v>new google.maps.LatLng(26.924418, -82.604675),</v>
      </c>
    </row>
    <row r="169" spans="1:10" ht="15" customHeight="1">
      <c r="A169" t="s">
        <v>8</v>
      </c>
      <c r="B169" t="s">
        <v>77</v>
      </c>
      <c r="C169" s="6" t="s">
        <v>81</v>
      </c>
      <c r="D169" s="6" t="s">
        <v>82</v>
      </c>
      <c r="E169" s="6" t="str">
        <f t="shared" si="6"/>
        <v>26.924418</v>
      </c>
      <c r="F169" s="7" t="str">
        <f t="shared" si="6"/>
        <v>-82.604675</v>
      </c>
      <c r="G169" s="8" t="str">
        <f t="shared" si="7"/>
        <v>26.924418, -82.604675</v>
      </c>
      <c r="H169" s="8" t="s">
        <v>80</v>
      </c>
      <c r="I169" s="8">
        <v>3</v>
      </c>
      <c r="J169" t="str">
        <f t="shared" si="8"/>
        <v>new google.maps.LatLng(26.924418, -82.604675),</v>
      </c>
    </row>
    <row r="170" spans="1:10" ht="15" customHeight="1">
      <c r="A170" t="s">
        <v>8</v>
      </c>
      <c r="B170" t="s">
        <v>26</v>
      </c>
      <c r="C170" s="6" t="s">
        <v>81</v>
      </c>
      <c r="D170" s="6" t="s">
        <v>82</v>
      </c>
      <c r="E170" s="6" t="str">
        <f t="shared" si="6"/>
        <v>26.924418</v>
      </c>
      <c r="F170" s="7" t="str">
        <f t="shared" si="6"/>
        <v>-82.604675</v>
      </c>
      <c r="G170" s="8" t="str">
        <f t="shared" si="7"/>
        <v>26.924418, -82.604675</v>
      </c>
      <c r="H170" s="8" t="s">
        <v>80</v>
      </c>
      <c r="I170" s="8">
        <v>3</v>
      </c>
      <c r="J170" t="str">
        <f t="shared" si="8"/>
        <v>new google.maps.LatLng(26.924418, -82.604675),</v>
      </c>
    </row>
    <row r="171" spans="1:10" ht="15" customHeight="1">
      <c r="A171" t="s">
        <v>8</v>
      </c>
      <c r="B171" t="s">
        <v>26</v>
      </c>
      <c r="C171" s="6" t="s">
        <v>81</v>
      </c>
      <c r="D171" s="6" t="s">
        <v>82</v>
      </c>
      <c r="E171" s="6" t="str">
        <f t="shared" si="6"/>
        <v>26.924418</v>
      </c>
      <c r="F171" s="7" t="str">
        <f t="shared" si="6"/>
        <v>-82.604675</v>
      </c>
      <c r="G171" s="8" t="str">
        <f t="shared" si="7"/>
        <v>26.924418, -82.604675</v>
      </c>
      <c r="H171" s="8" t="s">
        <v>80</v>
      </c>
      <c r="I171" s="8">
        <v>3</v>
      </c>
      <c r="J171" t="str">
        <f t="shared" si="8"/>
        <v>new google.maps.LatLng(26.924418, -82.604675),</v>
      </c>
    </row>
    <row r="172" spans="1:10" ht="15" customHeight="1">
      <c r="A172" t="s">
        <v>8</v>
      </c>
      <c r="B172" t="s">
        <v>25</v>
      </c>
      <c r="C172" s="6" t="s">
        <v>81</v>
      </c>
      <c r="D172" s="6" t="s">
        <v>82</v>
      </c>
      <c r="E172" s="6" t="str">
        <f t="shared" si="6"/>
        <v>26.924418</v>
      </c>
      <c r="F172" s="7" t="str">
        <f t="shared" si="6"/>
        <v>-82.604675</v>
      </c>
      <c r="G172" s="8" t="str">
        <f t="shared" si="7"/>
        <v>26.924418, -82.604675</v>
      </c>
      <c r="H172" s="8" t="s">
        <v>80</v>
      </c>
      <c r="I172" s="8">
        <v>3</v>
      </c>
      <c r="J172" t="str">
        <f t="shared" si="8"/>
        <v>new google.maps.LatLng(26.924418, -82.604675),</v>
      </c>
    </row>
    <row r="173" spans="1:10" ht="15" customHeight="1">
      <c r="A173" t="s">
        <v>8</v>
      </c>
      <c r="B173" t="s">
        <v>26</v>
      </c>
      <c r="C173" s="6" t="s">
        <v>81</v>
      </c>
      <c r="D173" s="6" t="s">
        <v>82</v>
      </c>
      <c r="E173" s="6" t="str">
        <f t="shared" si="6"/>
        <v>26.924418</v>
      </c>
      <c r="F173" s="7" t="str">
        <f t="shared" si="6"/>
        <v>-82.604675</v>
      </c>
      <c r="G173" s="8" t="str">
        <f t="shared" si="7"/>
        <v>26.924418, -82.604675</v>
      </c>
      <c r="H173" s="8" t="s">
        <v>80</v>
      </c>
      <c r="I173" s="8">
        <v>3</v>
      </c>
      <c r="J173" t="str">
        <f t="shared" si="8"/>
        <v>new google.maps.LatLng(26.924418, -82.604675),</v>
      </c>
    </row>
    <row r="174" spans="1:10" ht="15" customHeight="1">
      <c r="A174" t="s">
        <v>8</v>
      </c>
      <c r="B174" t="s">
        <v>26</v>
      </c>
      <c r="C174" s="6" t="s">
        <v>81</v>
      </c>
      <c r="D174" s="6" t="s">
        <v>82</v>
      </c>
      <c r="E174" s="6" t="str">
        <f t="shared" si="6"/>
        <v>26.924418</v>
      </c>
      <c r="F174" s="7" t="str">
        <f t="shared" si="6"/>
        <v>-82.604675</v>
      </c>
      <c r="G174" s="8" t="str">
        <f t="shared" si="7"/>
        <v>26.924418, -82.604675</v>
      </c>
      <c r="H174" s="8" t="s">
        <v>80</v>
      </c>
      <c r="I174" s="8">
        <v>3</v>
      </c>
      <c r="J174" t="str">
        <f t="shared" si="8"/>
        <v>new google.maps.LatLng(26.924418, -82.604675),</v>
      </c>
    </row>
    <row r="175" spans="1:10" ht="15" customHeight="1">
      <c r="A175" t="s">
        <v>8</v>
      </c>
      <c r="B175" t="s">
        <v>26</v>
      </c>
      <c r="C175" s="6" t="s">
        <v>81</v>
      </c>
      <c r="D175" s="6" t="s">
        <v>82</v>
      </c>
      <c r="E175" s="6" t="str">
        <f t="shared" si="6"/>
        <v>26.924418</v>
      </c>
      <c r="F175" s="7" t="str">
        <f t="shared" si="6"/>
        <v>-82.604675</v>
      </c>
      <c r="G175" s="8" t="str">
        <f t="shared" si="7"/>
        <v>26.924418, -82.604675</v>
      </c>
      <c r="H175" s="8" t="s">
        <v>80</v>
      </c>
      <c r="I175" s="8">
        <v>3</v>
      </c>
      <c r="J175" t="str">
        <f t="shared" si="8"/>
        <v>new google.maps.LatLng(26.924418, -82.604675),</v>
      </c>
    </row>
    <row r="176" spans="1:10" ht="15" customHeight="1">
      <c r="A176" t="s">
        <v>8</v>
      </c>
      <c r="B176" t="s">
        <v>77</v>
      </c>
      <c r="C176" s="6" t="s">
        <v>81</v>
      </c>
      <c r="D176" s="6" t="s">
        <v>82</v>
      </c>
      <c r="E176" s="6" t="str">
        <f t="shared" si="6"/>
        <v>26.924418</v>
      </c>
      <c r="F176" s="7" t="str">
        <f t="shared" si="6"/>
        <v>-82.604675</v>
      </c>
      <c r="G176" s="8" t="str">
        <f t="shared" si="7"/>
        <v>26.924418, -82.604675</v>
      </c>
      <c r="H176" s="8" t="s">
        <v>80</v>
      </c>
      <c r="I176" s="8">
        <v>3</v>
      </c>
      <c r="J176" t="str">
        <f t="shared" si="8"/>
        <v>new google.maps.LatLng(26.924418, -82.604675),</v>
      </c>
    </row>
    <row r="177" spans="1:10" ht="15" customHeight="1">
      <c r="A177" t="s">
        <v>8</v>
      </c>
      <c r="B177" t="s">
        <v>26</v>
      </c>
      <c r="C177" s="6" t="s">
        <v>81</v>
      </c>
      <c r="D177" s="6" t="s">
        <v>82</v>
      </c>
      <c r="E177" s="6" t="str">
        <f t="shared" si="6"/>
        <v>26.924418</v>
      </c>
      <c r="F177" s="7" t="str">
        <f t="shared" si="6"/>
        <v>-82.604675</v>
      </c>
      <c r="G177" s="8" t="str">
        <f t="shared" si="7"/>
        <v>26.924418, -82.604675</v>
      </c>
      <c r="H177" s="8" t="s">
        <v>80</v>
      </c>
      <c r="I177" s="8">
        <v>3</v>
      </c>
      <c r="J177" t="str">
        <f t="shared" si="8"/>
        <v>new google.maps.LatLng(26.924418, -82.604675),</v>
      </c>
    </row>
    <row r="178" spans="1:10" ht="15" customHeight="1">
      <c r="A178" t="s">
        <v>8</v>
      </c>
      <c r="B178" t="s">
        <v>77</v>
      </c>
      <c r="C178" s="6" t="s">
        <v>81</v>
      </c>
      <c r="D178" s="6" t="s">
        <v>82</v>
      </c>
      <c r="E178" s="6" t="str">
        <f t="shared" si="6"/>
        <v>26.924418</v>
      </c>
      <c r="F178" s="7" t="str">
        <f t="shared" si="6"/>
        <v>-82.604675</v>
      </c>
      <c r="G178" s="8" t="str">
        <f t="shared" si="7"/>
        <v>26.924418, -82.604675</v>
      </c>
      <c r="H178" s="8" t="s">
        <v>80</v>
      </c>
      <c r="I178" s="8">
        <v>3</v>
      </c>
      <c r="J178" t="str">
        <f t="shared" si="8"/>
        <v>new google.maps.LatLng(26.924418, -82.604675),</v>
      </c>
    </row>
    <row r="179" spans="1:10" ht="15" customHeight="1">
      <c r="A179" t="s">
        <v>8</v>
      </c>
      <c r="B179" t="s">
        <v>26</v>
      </c>
      <c r="C179" s="6" t="s">
        <v>81</v>
      </c>
      <c r="D179" s="6" t="s">
        <v>82</v>
      </c>
      <c r="E179" s="6" t="str">
        <f t="shared" si="6"/>
        <v>26.924418</v>
      </c>
      <c r="F179" s="7" t="str">
        <f t="shared" si="6"/>
        <v>-82.604675</v>
      </c>
      <c r="G179" s="8" t="str">
        <f t="shared" si="7"/>
        <v>26.924418, -82.604675</v>
      </c>
      <c r="H179" s="8" t="s">
        <v>80</v>
      </c>
      <c r="I179" s="8">
        <v>3</v>
      </c>
      <c r="J179" t="str">
        <f t="shared" si="8"/>
        <v>new google.maps.LatLng(26.924418, -82.604675),</v>
      </c>
    </row>
    <row r="180" spans="1:10" ht="15" customHeight="1">
      <c r="A180" t="s">
        <v>8</v>
      </c>
      <c r="B180" t="s">
        <v>77</v>
      </c>
      <c r="C180" s="6" t="s">
        <v>81</v>
      </c>
      <c r="D180" s="6" t="s">
        <v>82</v>
      </c>
      <c r="E180" s="6" t="str">
        <f t="shared" si="6"/>
        <v>26.924418</v>
      </c>
      <c r="F180" s="7" t="str">
        <f t="shared" si="6"/>
        <v>-82.604675</v>
      </c>
      <c r="G180" s="8" t="str">
        <f t="shared" si="7"/>
        <v>26.924418, -82.604675</v>
      </c>
      <c r="H180" s="8" t="s">
        <v>80</v>
      </c>
      <c r="I180" s="8">
        <v>3</v>
      </c>
      <c r="J180" t="str">
        <f t="shared" si="8"/>
        <v>new google.maps.LatLng(26.924418, -82.604675),</v>
      </c>
    </row>
    <row r="181" spans="1:10" ht="15" customHeight="1">
      <c r="A181" t="s">
        <v>8</v>
      </c>
      <c r="B181" t="s">
        <v>26</v>
      </c>
      <c r="C181" s="6" t="s">
        <v>81</v>
      </c>
      <c r="D181" s="6" t="s">
        <v>82</v>
      </c>
      <c r="E181" s="6" t="str">
        <f t="shared" si="6"/>
        <v>26.924418</v>
      </c>
      <c r="F181" s="7" t="str">
        <f t="shared" si="6"/>
        <v>-82.604675</v>
      </c>
      <c r="G181" s="8" t="str">
        <f t="shared" si="7"/>
        <v>26.924418, -82.604675</v>
      </c>
      <c r="H181" s="8" t="s">
        <v>80</v>
      </c>
      <c r="I181" s="8">
        <v>3</v>
      </c>
      <c r="J181" t="str">
        <f t="shared" si="8"/>
        <v>new google.maps.LatLng(26.924418, -82.604675),</v>
      </c>
    </row>
    <row r="182" spans="1:10" ht="15" customHeight="1">
      <c r="A182" t="s">
        <v>8</v>
      </c>
      <c r="B182" t="s">
        <v>77</v>
      </c>
      <c r="C182" s="6" t="s">
        <v>81</v>
      </c>
      <c r="D182" s="6" t="s">
        <v>82</v>
      </c>
      <c r="E182" s="6" t="str">
        <f t="shared" si="6"/>
        <v>26.924418</v>
      </c>
      <c r="F182" s="7" t="str">
        <f t="shared" si="6"/>
        <v>-82.604675</v>
      </c>
      <c r="G182" s="8" t="str">
        <f t="shared" si="7"/>
        <v>26.924418, -82.604675</v>
      </c>
      <c r="H182" s="8" t="s">
        <v>80</v>
      </c>
      <c r="I182" s="8">
        <v>3</v>
      </c>
      <c r="J182" t="str">
        <f t="shared" si="8"/>
        <v>new google.maps.LatLng(26.924418, -82.604675),</v>
      </c>
    </row>
    <row r="183" spans="1:10" ht="15" customHeight="1">
      <c r="A183" t="s">
        <v>8</v>
      </c>
      <c r="B183" t="s">
        <v>26</v>
      </c>
      <c r="C183" s="6" t="s">
        <v>81</v>
      </c>
      <c r="D183" s="6" t="s">
        <v>82</v>
      </c>
      <c r="E183" s="6" t="str">
        <f t="shared" si="6"/>
        <v>26.924418</v>
      </c>
      <c r="F183" s="7" t="str">
        <f t="shared" si="6"/>
        <v>-82.604675</v>
      </c>
      <c r="G183" s="8" t="str">
        <f t="shared" si="7"/>
        <v>26.924418, -82.604675</v>
      </c>
      <c r="H183" s="8" t="s">
        <v>80</v>
      </c>
      <c r="I183" s="8">
        <v>3</v>
      </c>
      <c r="J183" t="str">
        <f t="shared" si="8"/>
        <v>new google.maps.LatLng(26.924418, -82.604675),</v>
      </c>
    </row>
    <row r="184" spans="1:10" ht="15" customHeight="1">
      <c r="A184" t="s">
        <v>8</v>
      </c>
      <c r="B184" t="s">
        <v>44</v>
      </c>
      <c r="C184" s="6" t="s">
        <v>81</v>
      </c>
      <c r="D184" s="6" t="s">
        <v>82</v>
      </c>
      <c r="E184" s="6" t="str">
        <f t="shared" si="6"/>
        <v>26.924418</v>
      </c>
      <c r="F184" s="7" t="str">
        <f t="shared" si="6"/>
        <v>-82.604675</v>
      </c>
      <c r="G184" s="8" t="str">
        <f t="shared" si="7"/>
        <v>26.924418, -82.604675</v>
      </c>
      <c r="H184" s="8" t="s">
        <v>80</v>
      </c>
      <c r="I184" s="8">
        <v>3</v>
      </c>
      <c r="J184" t="str">
        <f t="shared" si="8"/>
        <v>new google.maps.LatLng(26.924418, -82.604675),</v>
      </c>
    </row>
    <row r="185" spans="1:10" ht="15" customHeight="1">
      <c r="A185" t="s">
        <v>8</v>
      </c>
      <c r="B185" t="s">
        <v>47</v>
      </c>
      <c r="C185" s="6" t="s">
        <v>81</v>
      </c>
      <c r="D185" s="6" t="s">
        <v>82</v>
      </c>
      <c r="E185" s="6" t="str">
        <f t="shared" si="6"/>
        <v>26.924418</v>
      </c>
      <c r="F185" s="7" t="str">
        <f t="shared" si="6"/>
        <v>-82.604675</v>
      </c>
      <c r="G185" s="8" t="str">
        <f t="shared" si="7"/>
        <v>26.924418, -82.604675</v>
      </c>
      <c r="H185" s="8" t="s">
        <v>80</v>
      </c>
      <c r="I185" s="8">
        <v>3</v>
      </c>
      <c r="J185" t="str">
        <f t="shared" si="8"/>
        <v>new google.maps.LatLng(26.924418, -82.604675),</v>
      </c>
    </row>
    <row r="186" spans="1:10" ht="15" customHeight="1">
      <c r="A186" t="s">
        <v>8</v>
      </c>
      <c r="B186" t="s">
        <v>77</v>
      </c>
      <c r="C186" s="6" t="s">
        <v>81</v>
      </c>
      <c r="D186" s="6" t="s">
        <v>82</v>
      </c>
      <c r="E186" s="6" t="str">
        <f t="shared" si="6"/>
        <v>26.924418</v>
      </c>
      <c r="F186" s="7" t="str">
        <f t="shared" si="6"/>
        <v>-82.604675</v>
      </c>
      <c r="G186" s="8" t="str">
        <f t="shared" si="7"/>
        <v>26.924418, -82.604675</v>
      </c>
      <c r="H186" s="8" t="s">
        <v>80</v>
      </c>
      <c r="I186" s="8">
        <v>3</v>
      </c>
      <c r="J186" t="str">
        <f t="shared" si="8"/>
        <v>new google.maps.LatLng(26.924418, -82.604675),</v>
      </c>
    </row>
    <row r="187" spans="1:10" ht="15" customHeight="1">
      <c r="A187" t="s">
        <v>8</v>
      </c>
      <c r="B187" t="s">
        <v>26</v>
      </c>
      <c r="C187" s="6" t="s">
        <v>81</v>
      </c>
      <c r="D187" s="6" t="s">
        <v>82</v>
      </c>
      <c r="E187" s="6" t="str">
        <f t="shared" si="6"/>
        <v>26.924418</v>
      </c>
      <c r="F187" s="7" t="str">
        <f t="shared" si="6"/>
        <v>-82.604675</v>
      </c>
      <c r="G187" s="8" t="str">
        <f t="shared" si="7"/>
        <v>26.924418, -82.604675</v>
      </c>
      <c r="H187" s="8" t="s">
        <v>80</v>
      </c>
      <c r="I187" s="8">
        <v>3</v>
      </c>
      <c r="J187" t="str">
        <f t="shared" si="8"/>
        <v>new google.maps.LatLng(26.924418, -82.604675),</v>
      </c>
    </row>
    <row r="188" spans="1:10" ht="15" customHeight="1">
      <c r="A188" t="s">
        <v>8</v>
      </c>
      <c r="B188" t="s">
        <v>77</v>
      </c>
      <c r="C188" s="6" t="s">
        <v>81</v>
      </c>
      <c r="D188" s="6" t="s">
        <v>82</v>
      </c>
      <c r="E188" s="6" t="str">
        <f t="shared" si="6"/>
        <v>26.924418</v>
      </c>
      <c r="F188" s="7" t="str">
        <f t="shared" si="6"/>
        <v>-82.604675</v>
      </c>
      <c r="G188" s="8" t="str">
        <f t="shared" si="7"/>
        <v>26.924418, -82.604675</v>
      </c>
      <c r="H188" s="8" t="s">
        <v>80</v>
      </c>
      <c r="I188" s="8">
        <v>3</v>
      </c>
      <c r="J188" t="str">
        <f t="shared" si="8"/>
        <v>new google.maps.LatLng(26.924418, -82.604675),</v>
      </c>
    </row>
    <row r="189" spans="1:10" ht="15" customHeight="1">
      <c r="A189" t="s">
        <v>8</v>
      </c>
      <c r="B189" t="s">
        <v>26</v>
      </c>
      <c r="C189" s="6" t="s">
        <v>81</v>
      </c>
      <c r="D189" s="6" t="s">
        <v>82</v>
      </c>
      <c r="E189" s="6" t="str">
        <f t="shared" si="6"/>
        <v>26.924418</v>
      </c>
      <c r="F189" s="7" t="str">
        <f t="shared" si="6"/>
        <v>-82.604675</v>
      </c>
      <c r="G189" s="8" t="str">
        <f t="shared" si="7"/>
        <v>26.924418, -82.604675</v>
      </c>
      <c r="H189" s="8" t="s">
        <v>80</v>
      </c>
      <c r="I189" s="8">
        <v>3</v>
      </c>
      <c r="J189" t="str">
        <f t="shared" si="8"/>
        <v>new google.maps.LatLng(26.924418, -82.604675),</v>
      </c>
    </row>
    <row r="190" spans="1:10" ht="15" customHeight="1">
      <c r="A190" t="s">
        <v>8</v>
      </c>
      <c r="B190" t="s">
        <v>26</v>
      </c>
      <c r="C190" s="6" t="s">
        <v>81</v>
      </c>
      <c r="D190" s="6" t="s">
        <v>82</v>
      </c>
      <c r="E190" s="6" t="str">
        <f t="shared" si="6"/>
        <v>26.924418</v>
      </c>
      <c r="F190" s="7" t="str">
        <f t="shared" si="6"/>
        <v>-82.604675</v>
      </c>
      <c r="G190" s="8" t="str">
        <f t="shared" si="7"/>
        <v>26.924418, -82.604675</v>
      </c>
      <c r="H190" s="8" t="s">
        <v>80</v>
      </c>
      <c r="I190" s="8">
        <v>3</v>
      </c>
      <c r="J190" t="str">
        <f t="shared" si="8"/>
        <v>new google.maps.LatLng(26.924418, -82.604675),</v>
      </c>
    </row>
    <row r="191" spans="1:10" ht="15" customHeight="1">
      <c r="A191" t="s">
        <v>8</v>
      </c>
      <c r="B191" t="s">
        <v>26</v>
      </c>
      <c r="C191" s="6" t="s">
        <v>81</v>
      </c>
      <c r="D191" s="6" t="s">
        <v>82</v>
      </c>
      <c r="E191" s="6" t="str">
        <f t="shared" si="6"/>
        <v>26.924418</v>
      </c>
      <c r="F191" s="7" t="str">
        <f t="shared" si="6"/>
        <v>-82.604675</v>
      </c>
      <c r="G191" s="8" t="str">
        <f t="shared" si="7"/>
        <v>26.924418, -82.604675</v>
      </c>
      <c r="H191" s="8" t="s">
        <v>80</v>
      </c>
      <c r="I191" s="8">
        <v>3</v>
      </c>
      <c r="J191" t="str">
        <f t="shared" si="8"/>
        <v>new google.maps.LatLng(26.924418, -82.604675),</v>
      </c>
    </row>
    <row r="192" spans="1:10" ht="15" customHeight="1">
      <c r="A192" t="s">
        <v>8</v>
      </c>
      <c r="B192" t="s">
        <v>31</v>
      </c>
      <c r="C192" s="6" t="s">
        <v>81</v>
      </c>
      <c r="D192" s="6" t="s">
        <v>82</v>
      </c>
      <c r="E192" s="6" t="str">
        <f t="shared" si="6"/>
        <v>26.924418</v>
      </c>
      <c r="F192" s="7" t="str">
        <f t="shared" si="6"/>
        <v>-82.604675</v>
      </c>
      <c r="G192" s="8" t="str">
        <f t="shared" si="7"/>
        <v>26.924418, -82.604675</v>
      </c>
      <c r="H192" s="8" t="s">
        <v>80</v>
      </c>
      <c r="I192" s="8">
        <v>3</v>
      </c>
      <c r="J192" t="str">
        <f t="shared" si="8"/>
        <v>new google.maps.LatLng(26.924418, -82.604675),</v>
      </c>
    </row>
    <row r="193" spans="1:10" ht="15" customHeight="1">
      <c r="A193" t="s">
        <v>8</v>
      </c>
      <c r="B193" t="s">
        <v>47</v>
      </c>
      <c r="C193" s="6" t="s">
        <v>81</v>
      </c>
      <c r="D193" s="6" t="s">
        <v>82</v>
      </c>
      <c r="E193" s="6" t="str">
        <f t="shared" si="6"/>
        <v>26.924418</v>
      </c>
      <c r="F193" s="7" t="str">
        <f t="shared" si="6"/>
        <v>-82.604675</v>
      </c>
      <c r="G193" s="8" t="str">
        <f t="shared" si="7"/>
        <v>26.924418, -82.604675</v>
      </c>
      <c r="H193" s="8" t="s">
        <v>80</v>
      </c>
      <c r="I193" s="8">
        <v>3</v>
      </c>
      <c r="J193" t="str">
        <f t="shared" si="8"/>
        <v>new google.maps.LatLng(26.924418, -82.604675),</v>
      </c>
    </row>
    <row r="194" spans="1:10" ht="15" customHeight="1">
      <c r="A194" t="s">
        <v>8</v>
      </c>
      <c r="B194" t="s">
        <v>26</v>
      </c>
      <c r="C194" s="6" t="s">
        <v>81</v>
      </c>
      <c r="D194" s="6" t="s">
        <v>82</v>
      </c>
      <c r="E194" s="6" t="str">
        <f t="shared" ref="E194:F257" si="9">C194</f>
        <v>26.924418</v>
      </c>
      <c r="F194" s="7" t="str">
        <f t="shared" si="9"/>
        <v>-82.604675</v>
      </c>
      <c r="G194" s="8" t="str">
        <f t="shared" ref="G194:G257" si="10">E194 &amp; ", " &amp;F194</f>
        <v>26.924418, -82.604675</v>
      </c>
      <c r="H194" s="8" t="s">
        <v>80</v>
      </c>
      <c r="I194" s="8">
        <v>3</v>
      </c>
      <c r="J194" t="str">
        <f t="shared" si="8"/>
        <v>new google.maps.LatLng(26.924418, -82.604675),</v>
      </c>
    </row>
    <row r="195" spans="1:10" ht="15" customHeight="1">
      <c r="A195" t="s">
        <v>8</v>
      </c>
      <c r="B195" t="s">
        <v>26</v>
      </c>
      <c r="C195" s="6" t="s">
        <v>81</v>
      </c>
      <c r="D195" s="6" t="s">
        <v>82</v>
      </c>
      <c r="E195" s="6" t="str">
        <f t="shared" si="9"/>
        <v>26.924418</v>
      </c>
      <c r="F195" s="7" t="str">
        <f t="shared" si="9"/>
        <v>-82.604675</v>
      </c>
      <c r="G195" s="8" t="str">
        <f t="shared" si="10"/>
        <v>26.924418, -82.604675</v>
      </c>
      <c r="H195" s="8" t="s">
        <v>80</v>
      </c>
      <c r="I195" s="8">
        <v>3</v>
      </c>
      <c r="J195" t="str">
        <f t="shared" ref="J195:J258" si="11">"new google.maps.LatLng(" &amp; C195 &amp; ", " &amp; D195 &amp; "),"</f>
        <v>new google.maps.LatLng(26.924418, -82.604675),</v>
      </c>
    </row>
    <row r="196" spans="1:10" ht="15" customHeight="1">
      <c r="A196" t="s">
        <v>8</v>
      </c>
      <c r="B196" t="s">
        <v>23</v>
      </c>
      <c r="C196" s="6" t="s">
        <v>81</v>
      </c>
      <c r="D196" s="6" t="s">
        <v>82</v>
      </c>
      <c r="E196" s="6" t="str">
        <f t="shared" si="9"/>
        <v>26.924418</v>
      </c>
      <c r="F196" s="7" t="str">
        <f t="shared" si="9"/>
        <v>-82.604675</v>
      </c>
      <c r="G196" s="8" t="str">
        <f t="shared" si="10"/>
        <v>26.924418, -82.604675</v>
      </c>
      <c r="H196" s="8" t="s">
        <v>80</v>
      </c>
      <c r="I196" s="8">
        <v>3</v>
      </c>
      <c r="J196" t="str">
        <f t="shared" si="11"/>
        <v>new google.maps.LatLng(26.924418, -82.604675),</v>
      </c>
    </row>
    <row r="197" spans="1:10" ht="15" customHeight="1">
      <c r="A197" t="s">
        <v>8</v>
      </c>
      <c r="B197" t="s">
        <v>77</v>
      </c>
      <c r="C197" s="6" t="s">
        <v>81</v>
      </c>
      <c r="D197" s="6" t="s">
        <v>82</v>
      </c>
      <c r="E197" s="6" t="str">
        <f t="shared" si="9"/>
        <v>26.924418</v>
      </c>
      <c r="F197" s="7" t="str">
        <f t="shared" si="9"/>
        <v>-82.604675</v>
      </c>
      <c r="G197" s="8" t="str">
        <f t="shared" si="10"/>
        <v>26.924418, -82.604675</v>
      </c>
      <c r="H197" s="8" t="s">
        <v>80</v>
      </c>
      <c r="I197" s="8">
        <v>3</v>
      </c>
      <c r="J197" t="str">
        <f t="shared" si="11"/>
        <v>new google.maps.LatLng(26.924418, -82.604675),</v>
      </c>
    </row>
    <row r="198" spans="1:10" ht="15" customHeight="1">
      <c r="A198" t="s">
        <v>8</v>
      </c>
      <c r="B198" t="s">
        <v>77</v>
      </c>
      <c r="C198" s="6" t="s">
        <v>81</v>
      </c>
      <c r="D198" s="6" t="s">
        <v>82</v>
      </c>
      <c r="E198" s="6" t="str">
        <f t="shared" si="9"/>
        <v>26.924418</v>
      </c>
      <c r="F198" s="7" t="str">
        <f t="shared" si="9"/>
        <v>-82.604675</v>
      </c>
      <c r="G198" s="8" t="str">
        <f t="shared" si="10"/>
        <v>26.924418, -82.604675</v>
      </c>
      <c r="H198" s="8" t="s">
        <v>80</v>
      </c>
      <c r="I198" s="8">
        <v>3</v>
      </c>
      <c r="J198" t="str">
        <f t="shared" si="11"/>
        <v>new google.maps.LatLng(26.924418, -82.604675),</v>
      </c>
    </row>
    <row r="199" spans="1:10" ht="15" customHeight="1">
      <c r="A199" t="s">
        <v>8</v>
      </c>
      <c r="B199" t="s">
        <v>26</v>
      </c>
      <c r="C199" s="6" t="s">
        <v>81</v>
      </c>
      <c r="D199" s="6" t="s">
        <v>82</v>
      </c>
      <c r="E199" s="6" t="str">
        <f t="shared" si="9"/>
        <v>26.924418</v>
      </c>
      <c r="F199" s="7" t="str">
        <f t="shared" si="9"/>
        <v>-82.604675</v>
      </c>
      <c r="G199" s="8" t="str">
        <f t="shared" si="10"/>
        <v>26.924418, -82.604675</v>
      </c>
      <c r="H199" s="8" t="s">
        <v>80</v>
      </c>
      <c r="I199" s="8">
        <v>3</v>
      </c>
      <c r="J199" t="str">
        <f t="shared" si="11"/>
        <v>new google.maps.LatLng(26.924418, -82.604675),</v>
      </c>
    </row>
    <row r="200" spans="1:10" ht="15" customHeight="1">
      <c r="A200" t="s">
        <v>8</v>
      </c>
      <c r="B200" t="s">
        <v>77</v>
      </c>
      <c r="C200" s="6" t="s">
        <v>81</v>
      </c>
      <c r="D200" s="6" t="s">
        <v>82</v>
      </c>
      <c r="E200" s="6" t="str">
        <f t="shared" si="9"/>
        <v>26.924418</v>
      </c>
      <c r="F200" s="7" t="str">
        <f t="shared" si="9"/>
        <v>-82.604675</v>
      </c>
      <c r="G200" s="8" t="str">
        <f t="shared" si="10"/>
        <v>26.924418, -82.604675</v>
      </c>
      <c r="H200" s="8" t="s">
        <v>80</v>
      </c>
      <c r="I200" s="8">
        <v>3</v>
      </c>
      <c r="J200" t="str">
        <f t="shared" si="11"/>
        <v>new google.maps.LatLng(26.924418, -82.604675),</v>
      </c>
    </row>
    <row r="201" spans="1:10" ht="15" customHeight="1">
      <c r="A201" t="s">
        <v>8</v>
      </c>
      <c r="B201" t="s">
        <v>26</v>
      </c>
      <c r="C201" s="6" t="s">
        <v>81</v>
      </c>
      <c r="D201" s="6" t="s">
        <v>82</v>
      </c>
      <c r="E201" s="6" t="str">
        <f t="shared" si="9"/>
        <v>26.924418</v>
      </c>
      <c r="F201" s="7" t="str">
        <f t="shared" si="9"/>
        <v>-82.604675</v>
      </c>
      <c r="G201" s="8" t="str">
        <f t="shared" si="10"/>
        <v>26.924418, -82.604675</v>
      </c>
      <c r="H201" s="8" t="s">
        <v>80</v>
      </c>
      <c r="I201" s="8">
        <v>3</v>
      </c>
      <c r="J201" t="str">
        <f t="shared" si="11"/>
        <v>new google.maps.LatLng(26.924418, -82.604675),</v>
      </c>
    </row>
    <row r="202" spans="1:10" ht="15" customHeight="1">
      <c r="A202" t="s">
        <v>8</v>
      </c>
      <c r="B202" t="s">
        <v>26</v>
      </c>
      <c r="C202" s="6" t="s">
        <v>81</v>
      </c>
      <c r="D202" s="6" t="s">
        <v>82</v>
      </c>
      <c r="E202" s="6" t="str">
        <f t="shared" si="9"/>
        <v>26.924418</v>
      </c>
      <c r="F202" s="7" t="str">
        <f t="shared" si="9"/>
        <v>-82.604675</v>
      </c>
      <c r="G202" s="8" t="str">
        <f t="shared" si="10"/>
        <v>26.924418, -82.604675</v>
      </c>
      <c r="H202" s="8" t="s">
        <v>80</v>
      </c>
      <c r="I202" s="8">
        <v>3</v>
      </c>
      <c r="J202" t="str">
        <f t="shared" si="11"/>
        <v>new google.maps.LatLng(26.924418, -82.604675),</v>
      </c>
    </row>
    <row r="203" spans="1:10" ht="15" customHeight="1">
      <c r="A203" t="s">
        <v>8</v>
      </c>
      <c r="B203" t="s">
        <v>88</v>
      </c>
      <c r="C203" s="6" t="s">
        <v>81</v>
      </c>
      <c r="D203" s="6" t="s">
        <v>82</v>
      </c>
      <c r="E203" s="6" t="str">
        <f t="shared" si="9"/>
        <v>26.924418</v>
      </c>
      <c r="F203" s="7" t="str">
        <f t="shared" si="9"/>
        <v>-82.604675</v>
      </c>
      <c r="G203" s="8" t="str">
        <f t="shared" si="10"/>
        <v>26.924418, -82.604675</v>
      </c>
      <c r="H203" s="8" t="s">
        <v>80</v>
      </c>
      <c r="I203" s="8">
        <v>3</v>
      </c>
      <c r="J203" t="str">
        <f t="shared" si="11"/>
        <v>new google.maps.LatLng(26.924418, -82.604675),</v>
      </c>
    </row>
    <row r="204" spans="1:10" ht="15" customHeight="1">
      <c r="A204" t="s">
        <v>8</v>
      </c>
      <c r="B204" t="s">
        <v>88</v>
      </c>
      <c r="C204" s="6" t="s">
        <v>81</v>
      </c>
      <c r="D204" s="6" t="s">
        <v>82</v>
      </c>
      <c r="E204" s="6" t="str">
        <f t="shared" si="9"/>
        <v>26.924418</v>
      </c>
      <c r="F204" s="7" t="str">
        <f t="shared" si="9"/>
        <v>-82.604675</v>
      </c>
      <c r="G204" s="8" t="str">
        <f t="shared" si="10"/>
        <v>26.924418, -82.604675</v>
      </c>
      <c r="H204" s="8" t="s">
        <v>80</v>
      </c>
      <c r="I204" s="8">
        <v>3</v>
      </c>
      <c r="J204" t="str">
        <f t="shared" si="11"/>
        <v>new google.maps.LatLng(26.924418, -82.604675),</v>
      </c>
    </row>
    <row r="205" spans="1:10" ht="15" customHeight="1">
      <c r="A205" t="s">
        <v>8</v>
      </c>
      <c r="B205" t="s">
        <v>26</v>
      </c>
      <c r="C205" s="6" t="s">
        <v>81</v>
      </c>
      <c r="D205" s="6" t="s">
        <v>82</v>
      </c>
      <c r="E205" s="6" t="str">
        <f t="shared" si="9"/>
        <v>26.924418</v>
      </c>
      <c r="F205" s="7" t="str">
        <f t="shared" si="9"/>
        <v>-82.604675</v>
      </c>
      <c r="G205" s="8" t="str">
        <f t="shared" si="10"/>
        <v>26.924418, -82.604675</v>
      </c>
      <c r="H205" s="8" t="s">
        <v>80</v>
      </c>
      <c r="I205" s="8">
        <v>3</v>
      </c>
      <c r="J205" t="str">
        <f t="shared" si="11"/>
        <v>new google.maps.LatLng(26.924418, -82.604675),</v>
      </c>
    </row>
    <row r="206" spans="1:10" ht="15" customHeight="1">
      <c r="A206" t="s">
        <v>8</v>
      </c>
      <c r="B206" t="s">
        <v>32</v>
      </c>
      <c r="C206" s="6" t="s">
        <v>89</v>
      </c>
      <c r="D206" s="6" t="s">
        <v>90</v>
      </c>
      <c r="E206" s="6" t="str">
        <f t="shared" si="9"/>
        <v>27.277348</v>
      </c>
      <c r="F206" s="7" t="str">
        <f t="shared" si="9"/>
        <v>-97.571723</v>
      </c>
      <c r="G206" s="8" t="str">
        <f t="shared" si="10"/>
        <v>27.277348, -97.571723</v>
      </c>
      <c r="H206" s="8" t="s">
        <v>66</v>
      </c>
      <c r="I206" s="8">
        <v>29</v>
      </c>
      <c r="J206" t="str">
        <f t="shared" si="11"/>
        <v>new google.maps.LatLng(27.277348, -97.571723),</v>
      </c>
    </row>
    <row r="207" spans="1:10" ht="15" customHeight="1">
      <c r="A207" t="s">
        <v>8</v>
      </c>
      <c r="B207" t="s">
        <v>91</v>
      </c>
      <c r="C207" s="6" t="s">
        <v>89</v>
      </c>
      <c r="D207" s="6" t="s">
        <v>90</v>
      </c>
      <c r="E207" s="6" t="str">
        <f t="shared" si="9"/>
        <v>27.277348</v>
      </c>
      <c r="F207" s="7" t="str">
        <f t="shared" si="9"/>
        <v>-97.571723</v>
      </c>
      <c r="G207" s="8" t="str">
        <f t="shared" si="10"/>
        <v>27.277348, -97.571723</v>
      </c>
      <c r="H207" s="8" t="s">
        <v>66</v>
      </c>
      <c r="I207" s="8">
        <v>29</v>
      </c>
      <c r="J207" t="str">
        <f t="shared" si="11"/>
        <v>new google.maps.LatLng(27.277348, -97.571723),</v>
      </c>
    </row>
    <row r="208" spans="1:10" ht="15" customHeight="1">
      <c r="A208" t="s">
        <v>8</v>
      </c>
      <c r="B208" t="s">
        <v>46</v>
      </c>
      <c r="C208" s="6" t="s">
        <v>89</v>
      </c>
      <c r="D208" s="6" t="s">
        <v>90</v>
      </c>
      <c r="E208" s="6" t="str">
        <f t="shared" si="9"/>
        <v>27.277348</v>
      </c>
      <c r="F208" s="7" t="str">
        <f t="shared" si="9"/>
        <v>-97.571723</v>
      </c>
      <c r="G208" s="8" t="str">
        <f t="shared" si="10"/>
        <v>27.277348, -97.571723</v>
      </c>
      <c r="H208" s="8" t="s">
        <v>66</v>
      </c>
      <c r="I208" s="8">
        <v>29</v>
      </c>
      <c r="J208" t="str">
        <f t="shared" si="11"/>
        <v>new google.maps.LatLng(27.277348, -97.571723),</v>
      </c>
    </row>
    <row r="209" spans="1:10" ht="15" customHeight="1">
      <c r="A209" t="s">
        <v>8</v>
      </c>
      <c r="B209" t="s">
        <v>92</v>
      </c>
      <c r="C209" s="6" t="s">
        <v>89</v>
      </c>
      <c r="D209" s="6" t="s">
        <v>90</v>
      </c>
      <c r="E209" s="6" t="str">
        <f t="shared" si="9"/>
        <v>27.277348</v>
      </c>
      <c r="F209" s="7" t="str">
        <f t="shared" si="9"/>
        <v>-97.571723</v>
      </c>
      <c r="G209" s="8" t="str">
        <f t="shared" si="10"/>
        <v>27.277348, -97.571723</v>
      </c>
      <c r="H209" s="8" t="s">
        <v>66</v>
      </c>
      <c r="I209" s="8">
        <v>29</v>
      </c>
      <c r="J209" t="str">
        <f t="shared" si="11"/>
        <v>new google.maps.LatLng(27.277348, -97.571723),</v>
      </c>
    </row>
    <row r="210" spans="1:10" ht="15" customHeight="1">
      <c r="A210" t="s">
        <v>8</v>
      </c>
      <c r="B210" t="s">
        <v>93</v>
      </c>
      <c r="C210" s="6" t="s">
        <v>89</v>
      </c>
      <c r="D210" s="6" t="s">
        <v>90</v>
      </c>
      <c r="E210" s="6" t="str">
        <f t="shared" si="9"/>
        <v>27.277348</v>
      </c>
      <c r="F210" s="7" t="str">
        <f t="shared" si="9"/>
        <v>-97.571723</v>
      </c>
      <c r="G210" s="8" t="str">
        <f t="shared" si="10"/>
        <v>27.277348, -97.571723</v>
      </c>
      <c r="H210" s="8" t="s">
        <v>66</v>
      </c>
      <c r="I210" s="8">
        <v>29</v>
      </c>
      <c r="J210" t="str">
        <f t="shared" si="11"/>
        <v>new google.maps.LatLng(27.277348, -97.571723),</v>
      </c>
    </row>
    <row r="211" spans="1:10" ht="15" customHeight="1">
      <c r="A211" t="s">
        <v>8</v>
      </c>
      <c r="B211" t="s">
        <v>49</v>
      </c>
      <c r="C211" s="6" t="s">
        <v>89</v>
      </c>
      <c r="D211" s="6" t="s">
        <v>90</v>
      </c>
      <c r="E211" s="6" t="str">
        <f t="shared" si="9"/>
        <v>27.277348</v>
      </c>
      <c r="F211" s="7" t="str">
        <f t="shared" si="9"/>
        <v>-97.571723</v>
      </c>
      <c r="G211" s="8" t="str">
        <f t="shared" si="10"/>
        <v>27.277348, -97.571723</v>
      </c>
      <c r="H211" s="8" t="s">
        <v>66</v>
      </c>
      <c r="I211" s="8">
        <v>29</v>
      </c>
      <c r="J211" t="str">
        <f t="shared" si="11"/>
        <v>new google.maps.LatLng(27.277348, -97.571723),</v>
      </c>
    </row>
    <row r="212" spans="1:10" ht="15" customHeight="1">
      <c r="A212" t="s">
        <v>8</v>
      </c>
      <c r="B212" t="s">
        <v>94</v>
      </c>
      <c r="C212" s="6" t="s">
        <v>89</v>
      </c>
      <c r="D212" s="6" t="s">
        <v>90</v>
      </c>
      <c r="E212" s="6" t="str">
        <f t="shared" si="9"/>
        <v>27.277348</v>
      </c>
      <c r="F212" s="7" t="str">
        <f t="shared" si="9"/>
        <v>-97.571723</v>
      </c>
      <c r="G212" s="8" t="str">
        <f t="shared" si="10"/>
        <v>27.277348, -97.571723</v>
      </c>
      <c r="H212" s="8" t="s">
        <v>66</v>
      </c>
      <c r="I212" s="8">
        <v>29</v>
      </c>
      <c r="J212" t="str">
        <f t="shared" si="11"/>
        <v>new google.maps.LatLng(27.277348, -97.571723),</v>
      </c>
    </row>
    <row r="213" spans="1:10" ht="15" customHeight="1">
      <c r="A213" t="s">
        <v>8</v>
      </c>
      <c r="B213" t="s">
        <v>95</v>
      </c>
      <c r="C213" s="6" t="s">
        <v>89</v>
      </c>
      <c r="D213" s="6" t="s">
        <v>90</v>
      </c>
      <c r="E213" s="6" t="str">
        <f t="shared" si="9"/>
        <v>27.277348</v>
      </c>
      <c r="F213" s="7" t="str">
        <f t="shared" si="9"/>
        <v>-97.571723</v>
      </c>
      <c r="G213" s="8" t="str">
        <f t="shared" si="10"/>
        <v>27.277348, -97.571723</v>
      </c>
      <c r="H213" s="8" t="s">
        <v>66</v>
      </c>
      <c r="I213" s="8">
        <v>29</v>
      </c>
      <c r="J213" t="str">
        <f t="shared" si="11"/>
        <v>new google.maps.LatLng(27.277348, -97.571723),</v>
      </c>
    </row>
    <row r="214" spans="1:10" ht="15" customHeight="1">
      <c r="A214" t="s">
        <v>8</v>
      </c>
      <c r="B214" t="s">
        <v>96</v>
      </c>
      <c r="C214" s="6" t="s">
        <v>89</v>
      </c>
      <c r="D214" s="6" t="s">
        <v>90</v>
      </c>
      <c r="E214" s="6" t="str">
        <f t="shared" si="9"/>
        <v>27.277348</v>
      </c>
      <c r="F214" s="7" t="str">
        <f t="shared" si="9"/>
        <v>-97.571723</v>
      </c>
      <c r="G214" s="8" t="str">
        <f t="shared" si="10"/>
        <v>27.277348, -97.571723</v>
      </c>
      <c r="H214" s="8" t="s">
        <v>66</v>
      </c>
      <c r="I214" s="8">
        <v>29</v>
      </c>
      <c r="J214" t="str">
        <f t="shared" si="11"/>
        <v>new google.maps.LatLng(27.277348, -97.571723),</v>
      </c>
    </row>
    <row r="215" spans="1:10" ht="15" customHeight="1">
      <c r="A215" t="s">
        <v>8</v>
      </c>
      <c r="B215" t="s">
        <v>97</v>
      </c>
      <c r="C215" s="6" t="s">
        <v>89</v>
      </c>
      <c r="D215" s="6" t="s">
        <v>90</v>
      </c>
      <c r="E215" s="6" t="str">
        <f t="shared" si="9"/>
        <v>27.277348</v>
      </c>
      <c r="F215" s="7" t="str">
        <f t="shared" si="9"/>
        <v>-97.571723</v>
      </c>
      <c r="G215" s="8" t="str">
        <f t="shared" si="10"/>
        <v>27.277348, -97.571723</v>
      </c>
      <c r="H215" s="8" t="s">
        <v>66</v>
      </c>
      <c r="I215" s="8">
        <v>29</v>
      </c>
      <c r="J215" t="str">
        <f t="shared" si="11"/>
        <v>new google.maps.LatLng(27.277348, -97.571723),</v>
      </c>
    </row>
    <row r="216" spans="1:10" ht="15" customHeight="1">
      <c r="A216" t="s">
        <v>8</v>
      </c>
      <c r="B216" t="s">
        <v>98</v>
      </c>
      <c r="C216" s="6" t="s">
        <v>89</v>
      </c>
      <c r="D216" s="6" t="s">
        <v>90</v>
      </c>
      <c r="E216" s="6" t="str">
        <f t="shared" si="9"/>
        <v>27.277348</v>
      </c>
      <c r="F216" s="7" t="str">
        <f t="shared" si="9"/>
        <v>-97.571723</v>
      </c>
      <c r="G216" s="8" t="str">
        <f t="shared" si="10"/>
        <v>27.277348, -97.571723</v>
      </c>
      <c r="H216" s="8" t="s">
        <v>66</v>
      </c>
      <c r="I216" s="8">
        <v>29</v>
      </c>
      <c r="J216" t="str">
        <f t="shared" si="11"/>
        <v>new google.maps.LatLng(27.277348, -97.571723),</v>
      </c>
    </row>
    <row r="217" spans="1:10" ht="15" customHeight="1">
      <c r="A217" t="s">
        <v>8</v>
      </c>
      <c r="B217" t="s">
        <v>24</v>
      </c>
      <c r="C217" s="6" t="s">
        <v>89</v>
      </c>
      <c r="D217" s="6" t="s">
        <v>90</v>
      </c>
      <c r="E217" s="6" t="str">
        <f t="shared" si="9"/>
        <v>27.277348</v>
      </c>
      <c r="F217" s="7" t="str">
        <f t="shared" si="9"/>
        <v>-97.571723</v>
      </c>
      <c r="G217" s="8" t="str">
        <f t="shared" si="10"/>
        <v>27.277348, -97.571723</v>
      </c>
      <c r="H217" s="8" t="s">
        <v>66</v>
      </c>
      <c r="I217" s="8">
        <v>29</v>
      </c>
      <c r="J217" t="str">
        <f t="shared" si="11"/>
        <v>new google.maps.LatLng(27.277348, -97.571723),</v>
      </c>
    </row>
    <row r="218" spans="1:10" ht="15" customHeight="1">
      <c r="A218" t="s">
        <v>8</v>
      </c>
      <c r="B218" t="s">
        <v>69</v>
      </c>
      <c r="C218" s="6" t="s">
        <v>89</v>
      </c>
      <c r="D218" s="6" t="s">
        <v>90</v>
      </c>
      <c r="E218" s="6" t="str">
        <f t="shared" si="9"/>
        <v>27.277348</v>
      </c>
      <c r="F218" s="7" t="str">
        <f t="shared" si="9"/>
        <v>-97.571723</v>
      </c>
      <c r="G218" s="8" t="str">
        <f t="shared" si="10"/>
        <v>27.277348, -97.571723</v>
      </c>
      <c r="H218" s="8" t="s">
        <v>66</v>
      </c>
      <c r="I218" s="8">
        <v>29</v>
      </c>
      <c r="J218" t="str">
        <f t="shared" si="11"/>
        <v>new google.maps.LatLng(27.277348, -97.571723),</v>
      </c>
    </row>
    <row r="219" spans="1:10" ht="15" customHeight="1">
      <c r="A219" t="s">
        <v>8</v>
      </c>
      <c r="B219" t="s">
        <v>99</v>
      </c>
      <c r="C219" s="6" t="s">
        <v>89</v>
      </c>
      <c r="D219" s="6" t="s">
        <v>90</v>
      </c>
      <c r="E219" s="6" t="str">
        <f t="shared" si="9"/>
        <v>27.277348</v>
      </c>
      <c r="F219" s="7" t="str">
        <f t="shared" si="9"/>
        <v>-97.571723</v>
      </c>
      <c r="G219" s="8" t="str">
        <f t="shared" si="10"/>
        <v>27.277348, -97.571723</v>
      </c>
      <c r="H219" s="8" t="s">
        <v>66</v>
      </c>
      <c r="I219" s="8">
        <v>29</v>
      </c>
      <c r="J219" t="str">
        <f t="shared" si="11"/>
        <v>new google.maps.LatLng(27.277348, -97.571723),</v>
      </c>
    </row>
    <row r="220" spans="1:10" ht="15" customHeight="1">
      <c r="A220" t="s">
        <v>8</v>
      </c>
      <c r="B220" t="s">
        <v>100</v>
      </c>
      <c r="C220" s="6" t="s">
        <v>89</v>
      </c>
      <c r="D220" s="6" t="s">
        <v>90</v>
      </c>
      <c r="E220" s="6" t="str">
        <f t="shared" si="9"/>
        <v>27.277348</v>
      </c>
      <c r="F220" s="7" t="str">
        <f t="shared" si="9"/>
        <v>-97.571723</v>
      </c>
      <c r="G220" s="8" t="str">
        <f t="shared" si="10"/>
        <v>27.277348, -97.571723</v>
      </c>
      <c r="H220" s="8" t="s">
        <v>66</v>
      </c>
      <c r="I220" s="8">
        <v>29</v>
      </c>
      <c r="J220" t="str">
        <f t="shared" si="11"/>
        <v>new google.maps.LatLng(27.277348, -97.571723),</v>
      </c>
    </row>
    <row r="221" spans="1:10" ht="15" customHeight="1">
      <c r="A221" t="s">
        <v>8</v>
      </c>
      <c r="B221" t="s">
        <v>26</v>
      </c>
      <c r="C221" s="6" t="s">
        <v>89</v>
      </c>
      <c r="D221" s="6" t="s">
        <v>90</v>
      </c>
      <c r="E221" s="6" t="str">
        <f t="shared" si="9"/>
        <v>27.277348</v>
      </c>
      <c r="F221" s="7" t="str">
        <f t="shared" si="9"/>
        <v>-97.571723</v>
      </c>
      <c r="G221" s="8" t="str">
        <f t="shared" si="10"/>
        <v>27.277348, -97.571723</v>
      </c>
      <c r="H221" s="8" t="s">
        <v>66</v>
      </c>
      <c r="I221" s="8">
        <v>29</v>
      </c>
      <c r="J221" t="str">
        <f t="shared" si="11"/>
        <v>new google.maps.LatLng(27.277348, -97.571723),</v>
      </c>
    </row>
    <row r="222" spans="1:10" ht="15" customHeight="1">
      <c r="A222" t="s">
        <v>8</v>
      </c>
      <c r="B222" t="s">
        <v>26</v>
      </c>
      <c r="C222" s="6" t="s">
        <v>89</v>
      </c>
      <c r="D222" s="6" t="s">
        <v>90</v>
      </c>
      <c r="E222" s="6" t="str">
        <f t="shared" si="9"/>
        <v>27.277348</v>
      </c>
      <c r="F222" s="7" t="str">
        <f t="shared" si="9"/>
        <v>-97.571723</v>
      </c>
      <c r="G222" s="8" t="str">
        <f t="shared" si="10"/>
        <v>27.277348, -97.571723</v>
      </c>
      <c r="H222" s="8" t="s">
        <v>66</v>
      </c>
      <c r="I222" s="8">
        <v>29</v>
      </c>
      <c r="J222" t="str">
        <f t="shared" si="11"/>
        <v>new google.maps.LatLng(27.277348, -97.571723),</v>
      </c>
    </row>
    <row r="223" spans="1:10" ht="15" customHeight="1">
      <c r="A223" t="s">
        <v>8</v>
      </c>
      <c r="B223" t="s">
        <v>32</v>
      </c>
      <c r="C223" s="6" t="s">
        <v>101</v>
      </c>
      <c r="D223" s="6" t="s">
        <v>102</v>
      </c>
      <c r="E223" s="6" t="str">
        <f t="shared" si="9"/>
        <v>27.776982</v>
      </c>
      <c r="F223" s="7" t="str">
        <f t="shared" si="9"/>
        <v>-96.774906</v>
      </c>
      <c r="G223" s="8" t="str">
        <f t="shared" si="10"/>
        <v>27.776982, -96.774906</v>
      </c>
      <c r="H223" s="8" t="s">
        <v>66</v>
      </c>
      <c r="I223" s="8">
        <v>29</v>
      </c>
      <c r="J223" t="str">
        <f t="shared" si="11"/>
        <v>new google.maps.LatLng(27.776982, -96.774906),</v>
      </c>
    </row>
    <row r="224" spans="1:10" ht="15" customHeight="1">
      <c r="A224" t="s">
        <v>8</v>
      </c>
      <c r="B224" t="s">
        <v>91</v>
      </c>
      <c r="C224" s="6" t="s">
        <v>101</v>
      </c>
      <c r="D224" s="6" t="s">
        <v>102</v>
      </c>
      <c r="E224" s="6" t="str">
        <f t="shared" si="9"/>
        <v>27.776982</v>
      </c>
      <c r="F224" s="7" t="str">
        <f t="shared" si="9"/>
        <v>-96.774906</v>
      </c>
      <c r="G224" s="8" t="str">
        <f t="shared" si="10"/>
        <v>27.776982, -96.774906</v>
      </c>
      <c r="H224" s="8" t="s">
        <v>66</v>
      </c>
      <c r="I224" s="8">
        <v>29</v>
      </c>
      <c r="J224" t="str">
        <f t="shared" si="11"/>
        <v>new google.maps.LatLng(27.776982, -96.774906),</v>
      </c>
    </row>
    <row r="225" spans="1:10" ht="15" customHeight="1">
      <c r="A225" t="s">
        <v>8</v>
      </c>
      <c r="B225" t="s">
        <v>46</v>
      </c>
      <c r="C225" s="6" t="s">
        <v>101</v>
      </c>
      <c r="D225" s="6" t="s">
        <v>102</v>
      </c>
      <c r="E225" s="6" t="str">
        <f t="shared" si="9"/>
        <v>27.776982</v>
      </c>
      <c r="F225" s="7" t="str">
        <f t="shared" si="9"/>
        <v>-96.774906</v>
      </c>
      <c r="G225" s="8" t="str">
        <f t="shared" si="10"/>
        <v>27.776982, -96.774906</v>
      </c>
      <c r="H225" s="8" t="s">
        <v>66</v>
      </c>
      <c r="I225" s="8">
        <v>29</v>
      </c>
      <c r="J225" t="str">
        <f t="shared" si="11"/>
        <v>new google.maps.LatLng(27.776982, -96.774906),</v>
      </c>
    </row>
    <row r="226" spans="1:10" ht="15" customHeight="1">
      <c r="A226" t="s">
        <v>8</v>
      </c>
      <c r="B226" t="s">
        <v>92</v>
      </c>
      <c r="C226" s="6" t="s">
        <v>101</v>
      </c>
      <c r="D226" s="6" t="s">
        <v>102</v>
      </c>
      <c r="E226" s="6" t="str">
        <f t="shared" si="9"/>
        <v>27.776982</v>
      </c>
      <c r="F226" s="7" t="str">
        <f t="shared" si="9"/>
        <v>-96.774906</v>
      </c>
      <c r="G226" s="8" t="str">
        <f t="shared" si="10"/>
        <v>27.776982, -96.774906</v>
      </c>
      <c r="H226" s="8" t="s">
        <v>66</v>
      </c>
      <c r="I226" s="8">
        <v>29</v>
      </c>
      <c r="J226" t="str">
        <f t="shared" si="11"/>
        <v>new google.maps.LatLng(27.776982, -96.774906),</v>
      </c>
    </row>
    <row r="227" spans="1:10" ht="15" customHeight="1">
      <c r="A227" t="s">
        <v>8</v>
      </c>
      <c r="B227" t="s">
        <v>93</v>
      </c>
      <c r="C227" s="6" t="s">
        <v>101</v>
      </c>
      <c r="D227" s="6" t="s">
        <v>102</v>
      </c>
      <c r="E227" s="6" t="str">
        <f t="shared" si="9"/>
        <v>27.776982</v>
      </c>
      <c r="F227" s="7" t="str">
        <f t="shared" si="9"/>
        <v>-96.774906</v>
      </c>
      <c r="G227" s="8" t="str">
        <f t="shared" si="10"/>
        <v>27.776982, -96.774906</v>
      </c>
      <c r="H227" s="8" t="s">
        <v>66</v>
      </c>
      <c r="I227" s="8">
        <v>29</v>
      </c>
      <c r="J227" t="str">
        <f t="shared" si="11"/>
        <v>new google.maps.LatLng(27.776982, -96.774906),</v>
      </c>
    </row>
    <row r="228" spans="1:10" ht="15" customHeight="1">
      <c r="A228" t="s">
        <v>8</v>
      </c>
      <c r="B228" t="s">
        <v>49</v>
      </c>
      <c r="C228" s="6" t="s">
        <v>101</v>
      </c>
      <c r="D228" s="6" t="s">
        <v>102</v>
      </c>
      <c r="E228" s="6" t="str">
        <f t="shared" si="9"/>
        <v>27.776982</v>
      </c>
      <c r="F228" s="7" t="str">
        <f t="shared" si="9"/>
        <v>-96.774906</v>
      </c>
      <c r="G228" s="8" t="str">
        <f t="shared" si="10"/>
        <v>27.776982, -96.774906</v>
      </c>
      <c r="H228" s="8" t="s">
        <v>66</v>
      </c>
      <c r="I228" s="8">
        <v>29</v>
      </c>
      <c r="J228" t="str">
        <f t="shared" si="11"/>
        <v>new google.maps.LatLng(27.776982, -96.774906),</v>
      </c>
    </row>
    <row r="229" spans="1:10" ht="15" customHeight="1">
      <c r="A229" t="s">
        <v>8</v>
      </c>
      <c r="B229" t="s">
        <v>94</v>
      </c>
      <c r="C229" s="6" t="s">
        <v>101</v>
      </c>
      <c r="D229" s="6" t="s">
        <v>102</v>
      </c>
      <c r="E229" s="6" t="str">
        <f t="shared" si="9"/>
        <v>27.776982</v>
      </c>
      <c r="F229" s="7" t="str">
        <f t="shared" si="9"/>
        <v>-96.774906</v>
      </c>
      <c r="G229" s="8" t="str">
        <f t="shared" si="10"/>
        <v>27.776982, -96.774906</v>
      </c>
      <c r="H229" s="8" t="s">
        <v>66</v>
      </c>
      <c r="I229" s="8">
        <v>29</v>
      </c>
      <c r="J229" t="str">
        <f t="shared" si="11"/>
        <v>new google.maps.LatLng(27.776982, -96.774906),</v>
      </c>
    </row>
    <row r="230" spans="1:10" ht="15" customHeight="1">
      <c r="A230" t="s">
        <v>8</v>
      </c>
      <c r="B230" t="s">
        <v>95</v>
      </c>
      <c r="C230" s="6" t="s">
        <v>101</v>
      </c>
      <c r="D230" s="6" t="s">
        <v>102</v>
      </c>
      <c r="E230" s="6" t="str">
        <f t="shared" si="9"/>
        <v>27.776982</v>
      </c>
      <c r="F230" s="7" t="str">
        <f t="shared" si="9"/>
        <v>-96.774906</v>
      </c>
      <c r="G230" s="8" t="str">
        <f t="shared" si="10"/>
        <v>27.776982, -96.774906</v>
      </c>
      <c r="H230" s="8" t="s">
        <v>66</v>
      </c>
      <c r="I230" s="8">
        <v>29</v>
      </c>
      <c r="J230" t="str">
        <f t="shared" si="11"/>
        <v>new google.maps.LatLng(27.776982, -96.774906),</v>
      </c>
    </row>
    <row r="231" spans="1:10" ht="15" customHeight="1">
      <c r="A231" t="s">
        <v>8</v>
      </c>
      <c r="B231" t="s">
        <v>96</v>
      </c>
      <c r="C231" s="6" t="s">
        <v>101</v>
      </c>
      <c r="D231" s="6" t="s">
        <v>102</v>
      </c>
      <c r="E231" s="6" t="str">
        <f t="shared" si="9"/>
        <v>27.776982</v>
      </c>
      <c r="F231" s="7" t="str">
        <f t="shared" si="9"/>
        <v>-96.774906</v>
      </c>
      <c r="G231" s="8" t="str">
        <f t="shared" si="10"/>
        <v>27.776982, -96.774906</v>
      </c>
      <c r="H231" s="8" t="s">
        <v>66</v>
      </c>
      <c r="I231" s="8">
        <v>29</v>
      </c>
      <c r="J231" t="str">
        <f t="shared" si="11"/>
        <v>new google.maps.LatLng(27.776982, -96.774906),</v>
      </c>
    </row>
    <row r="232" spans="1:10" ht="15" customHeight="1">
      <c r="A232" t="s">
        <v>8</v>
      </c>
      <c r="B232" t="s">
        <v>97</v>
      </c>
      <c r="C232" s="6" t="s">
        <v>101</v>
      </c>
      <c r="D232" s="6" t="s">
        <v>102</v>
      </c>
      <c r="E232" s="6" t="str">
        <f t="shared" si="9"/>
        <v>27.776982</v>
      </c>
      <c r="F232" s="7" t="str">
        <f t="shared" si="9"/>
        <v>-96.774906</v>
      </c>
      <c r="G232" s="8" t="str">
        <f t="shared" si="10"/>
        <v>27.776982, -96.774906</v>
      </c>
      <c r="H232" s="8" t="s">
        <v>66</v>
      </c>
      <c r="I232" s="8">
        <v>29</v>
      </c>
      <c r="J232" t="str">
        <f t="shared" si="11"/>
        <v>new google.maps.LatLng(27.776982, -96.774906),</v>
      </c>
    </row>
    <row r="233" spans="1:10" ht="15" customHeight="1">
      <c r="A233" t="s">
        <v>8</v>
      </c>
      <c r="B233" t="s">
        <v>98</v>
      </c>
      <c r="C233" s="6" t="s">
        <v>101</v>
      </c>
      <c r="D233" s="6" t="s">
        <v>102</v>
      </c>
      <c r="E233" s="6" t="str">
        <f t="shared" si="9"/>
        <v>27.776982</v>
      </c>
      <c r="F233" s="7" t="str">
        <f t="shared" si="9"/>
        <v>-96.774906</v>
      </c>
      <c r="G233" s="8" t="str">
        <f t="shared" si="10"/>
        <v>27.776982, -96.774906</v>
      </c>
      <c r="H233" s="8" t="s">
        <v>66</v>
      </c>
      <c r="I233" s="8">
        <v>29</v>
      </c>
      <c r="J233" t="str">
        <f t="shared" si="11"/>
        <v>new google.maps.LatLng(27.776982, -96.774906),</v>
      </c>
    </row>
    <row r="234" spans="1:10" ht="15" customHeight="1">
      <c r="A234" t="s">
        <v>8</v>
      </c>
      <c r="B234" t="s">
        <v>24</v>
      </c>
      <c r="C234" s="6" t="s">
        <v>101</v>
      </c>
      <c r="D234" s="6" t="s">
        <v>102</v>
      </c>
      <c r="E234" s="6" t="str">
        <f t="shared" si="9"/>
        <v>27.776982</v>
      </c>
      <c r="F234" s="7" t="str">
        <f t="shared" si="9"/>
        <v>-96.774906</v>
      </c>
      <c r="G234" s="8" t="str">
        <f t="shared" si="10"/>
        <v>27.776982, -96.774906</v>
      </c>
      <c r="H234" s="8" t="s">
        <v>66</v>
      </c>
      <c r="I234" s="8">
        <v>29</v>
      </c>
      <c r="J234" t="str">
        <f t="shared" si="11"/>
        <v>new google.maps.LatLng(27.776982, -96.774906),</v>
      </c>
    </row>
    <row r="235" spans="1:10" ht="15" customHeight="1">
      <c r="A235" t="s">
        <v>8</v>
      </c>
      <c r="B235" t="s">
        <v>69</v>
      </c>
      <c r="C235" s="6" t="s">
        <v>101</v>
      </c>
      <c r="D235" s="6" t="s">
        <v>102</v>
      </c>
      <c r="E235" s="6" t="str">
        <f t="shared" si="9"/>
        <v>27.776982</v>
      </c>
      <c r="F235" s="7" t="str">
        <f t="shared" si="9"/>
        <v>-96.774906</v>
      </c>
      <c r="G235" s="8" t="str">
        <f t="shared" si="10"/>
        <v>27.776982, -96.774906</v>
      </c>
      <c r="H235" s="8" t="s">
        <v>66</v>
      </c>
      <c r="I235" s="8">
        <v>29</v>
      </c>
      <c r="J235" t="str">
        <f t="shared" si="11"/>
        <v>new google.maps.LatLng(27.776982, -96.774906),</v>
      </c>
    </row>
    <row r="236" spans="1:10" ht="15" customHeight="1">
      <c r="A236" t="s">
        <v>8</v>
      </c>
      <c r="B236" t="s">
        <v>99</v>
      </c>
      <c r="C236" s="6" t="s">
        <v>101</v>
      </c>
      <c r="D236" s="6" t="s">
        <v>102</v>
      </c>
      <c r="E236" s="6" t="str">
        <f t="shared" si="9"/>
        <v>27.776982</v>
      </c>
      <c r="F236" s="7" t="str">
        <f t="shared" si="9"/>
        <v>-96.774906</v>
      </c>
      <c r="G236" s="8" t="str">
        <f t="shared" si="10"/>
        <v>27.776982, -96.774906</v>
      </c>
      <c r="H236" s="8" t="s">
        <v>66</v>
      </c>
      <c r="I236" s="8">
        <v>29</v>
      </c>
      <c r="J236" t="str">
        <f t="shared" si="11"/>
        <v>new google.maps.LatLng(27.776982, -96.774906),</v>
      </c>
    </row>
    <row r="237" spans="1:10" ht="15" customHeight="1">
      <c r="A237" t="s">
        <v>8</v>
      </c>
      <c r="B237" t="s">
        <v>100</v>
      </c>
      <c r="C237" s="6" t="s">
        <v>101</v>
      </c>
      <c r="D237" s="6" t="s">
        <v>102</v>
      </c>
      <c r="E237" s="6" t="str">
        <f t="shared" si="9"/>
        <v>27.776982</v>
      </c>
      <c r="F237" s="7" t="str">
        <f t="shared" si="9"/>
        <v>-96.774906</v>
      </c>
      <c r="G237" s="8" t="str">
        <f t="shared" si="10"/>
        <v>27.776982, -96.774906</v>
      </c>
      <c r="H237" s="8" t="s">
        <v>66</v>
      </c>
      <c r="I237" s="8">
        <v>29</v>
      </c>
      <c r="J237" t="str">
        <f t="shared" si="11"/>
        <v>new google.maps.LatLng(27.776982, -96.774906),</v>
      </c>
    </row>
    <row r="238" spans="1:10" ht="15" customHeight="1">
      <c r="A238" t="s">
        <v>8</v>
      </c>
      <c r="B238" t="s">
        <v>26</v>
      </c>
      <c r="C238" s="6" t="s">
        <v>101</v>
      </c>
      <c r="D238" s="6" t="s">
        <v>102</v>
      </c>
      <c r="E238" s="6" t="str">
        <f t="shared" si="9"/>
        <v>27.776982</v>
      </c>
      <c r="F238" s="7" t="str">
        <f t="shared" si="9"/>
        <v>-96.774906</v>
      </c>
      <c r="G238" s="8" t="str">
        <f t="shared" si="10"/>
        <v>27.776982, -96.774906</v>
      </c>
      <c r="H238" s="8" t="s">
        <v>66</v>
      </c>
      <c r="I238" s="8">
        <v>29</v>
      </c>
      <c r="J238" t="str">
        <f t="shared" si="11"/>
        <v>new google.maps.LatLng(27.776982, -96.774906),</v>
      </c>
    </row>
    <row r="239" spans="1:10" ht="15" customHeight="1">
      <c r="A239" t="s">
        <v>8</v>
      </c>
      <c r="B239" t="s">
        <v>26</v>
      </c>
      <c r="C239" s="6" t="s">
        <v>101</v>
      </c>
      <c r="D239" s="6" t="s">
        <v>102</v>
      </c>
      <c r="E239" s="6" t="str">
        <f t="shared" si="9"/>
        <v>27.776982</v>
      </c>
      <c r="F239" s="7" t="str">
        <f t="shared" si="9"/>
        <v>-96.774906</v>
      </c>
      <c r="G239" s="8" t="str">
        <f t="shared" si="10"/>
        <v>27.776982, -96.774906</v>
      </c>
      <c r="H239" s="8" t="s">
        <v>66</v>
      </c>
      <c r="I239" s="8">
        <v>29</v>
      </c>
      <c r="J239" t="str">
        <f t="shared" si="11"/>
        <v>new google.maps.LatLng(27.776982, -96.774906),</v>
      </c>
    </row>
    <row r="240" spans="1:10" ht="15" customHeight="1">
      <c r="A240" t="s">
        <v>8</v>
      </c>
      <c r="B240" t="s">
        <v>103</v>
      </c>
      <c r="C240" s="6" t="s">
        <v>104</v>
      </c>
      <c r="D240" s="6" t="s">
        <v>105</v>
      </c>
      <c r="E240" s="6" t="str">
        <f t="shared" si="9"/>
        <v>27.792933</v>
      </c>
      <c r="F240" s="7" t="str">
        <f t="shared" si="9"/>
        <v>-97.284432</v>
      </c>
      <c r="G240" s="8" t="str">
        <f t="shared" si="10"/>
        <v>27.792933, -97.284432</v>
      </c>
      <c r="H240" s="8" t="s">
        <v>66</v>
      </c>
      <c r="I240" s="8">
        <v>29</v>
      </c>
      <c r="J240" t="str">
        <f t="shared" si="11"/>
        <v>new google.maps.LatLng(27.792933, -97.284432),</v>
      </c>
    </row>
    <row r="241" spans="1:10" ht="15" customHeight="1">
      <c r="A241" t="s">
        <v>8</v>
      </c>
      <c r="B241" t="s">
        <v>42</v>
      </c>
      <c r="C241" s="6" t="s">
        <v>104</v>
      </c>
      <c r="D241" s="6" t="s">
        <v>105</v>
      </c>
      <c r="E241" s="6" t="str">
        <f t="shared" si="9"/>
        <v>27.792933</v>
      </c>
      <c r="F241" s="7" t="str">
        <f t="shared" si="9"/>
        <v>-97.284432</v>
      </c>
      <c r="G241" s="8" t="str">
        <f t="shared" si="10"/>
        <v>27.792933, -97.284432</v>
      </c>
      <c r="H241" s="8" t="s">
        <v>66</v>
      </c>
      <c r="I241" s="8">
        <v>29</v>
      </c>
      <c r="J241" t="str">
        <f t="shared" si="11"/>
        <v>new google.maps.LatLng(27.792933, -97.284432),</v>
      </c>
    </row>
    <row r="242" spans="1:10" ht="15" customHeight="1">
      <c r="A242" t="s">
        <v>8</v>
      </c>
      <c r="B242" t="s">
        <v>106</v>
      </c>
      <c r="C242" s="6" t="s">
        <v>104</v>
      </c>
      <c r="D242" s="6" t="s">
        <v>105</v>
      </c>
      <c r="E242" s="6" t="str">
        <f t="shared" si="9"/>
        <v>27.792933</v>
      </c>
      <c r="F242" s="7" t="str">
        <f t="shared" si="9"/>
        <v>-97.284432</v>
      </c>
      <c r="G242" s="8" t="str">
        <f t="shared" si="10"/>
        <v>27.792933, -97.284432</v>
      </c>
      <c r="H242" s="8" t="s">
        <v>66</v>
      </c>
      <c r="I242" s="8">
        <v>29</v>
      </c>
      <c r="J242" t="str">
        <f t="shared" si="11"/>
        <v>new google.maps.LatLng(27.792933, -97.284432),</v>
      </c>
    </row>
    <row r="243" spans="1:10" ht="15" customHeight="1">
      <c r="A243" t="s">
        <v>8</v>
      </c>
      <c r="B243" t="s">
        <v>107</v>
      </c>
      <c r="C243" s="6" t="s">
        <v>104</v>
      </c>
      <c r="D243" s="6" t="s">
        <v>105</v>
      </c>
      <c r="E243" s="6" t="str">
        <f t="shared" si="9"/>
        <v>27.792933</v>
      </c>
      <c r="F243" s="7" t="str">
        <f t="shared" si="9"/>
        <v>-97.284432</v>
      </c>
      <c r="G243" s="8" t="str">
        <f t="shared" si="10"/>
        <v>27.792933, -97.284432</v>
      </c>
      <c r="H243" s="8" t="s">
        <v>66</v>
      </c>
      <c r="I243" s="8">
        <v>29</v>
      </c>
      <c r="J243" t="str">
        <f t="shared" si="11"/>
        <v>new google.maps.LatLng(27.792933, -97.284432),</v>
      </c>
    </row>
    <row r="244" spans="1:10" ht="15" customHeight="1">
      <c r="A244" t="s">
        <v>8</v>
      </c>
      <c r="B244" t="s">
        <v>108</v>
      </c>
      <c r="C244" s="6" t="s">
        <v>104</v>
      </c>
      <c r="D244" s="6" t="s">
        <v>105</v>
      </c>
      <c r="E244" s="6" t="str">
        <f t="shared" si="9"/>
        <v>27.792933</v>
      </c>
      <c r="F244" s="7" t="str">
        <f t="shared" si="9"/>
        <v>-97.284432</v>
      </c>
      <c r="G244" s="8" t="str">
        <f t="shared" si="10"/>
        <v>27.792933, -97.284432</v>
      </c>
      <c r="H244" s="8" t="s">
        <v>66</v>
      </c>
      <c r="I244" s="8">
        <v>29</v>
      </c>
      <c r="J244" t="str">
        <f t="shared" si="11"/>
        <v>new google.maps.LatLng(27.792933, -97.284432),</v>
      </c>
    </row>
    <row r="245" spans="1:10" ht="15" customHeight="1">
      <c r="A245" t="s">
        <v>8</v>
      </c>
      <c r="B245" t="s">
        <v>109</v>
      </c>
      <c r="C245" s="6" t="s">
        <v>104</v>
      </c>
      <c r="D245" s="6" t="s">
        <v>105</v>
      </c>
      <c r="E245" s="6" t="str">
        <f t="shared" si="9"/>
        <v>27.792933</v>
      </c>
      <c r="F245" s="7" t="str">
        <f t="shared" si="9"/>
        <v>-97.284432</v>
      </c>
      <c r="G245" s="8" t="str">
        <f t="shared" si="10"/>
        <v>27.792933, -97.284432</v>
      </c>
      <c r="H245" s="8" t="s">
        <v>66</v>
      </c>
      <c r="I245" s="8">
        <v>29</v>
      </c>
      <c r="J245" t="str">
        <f t="shared" si="11"/>
        <v>new google.maps.LatLng(27.792933, -97.284432),</v>
      </c>
    </row>
    <row r="246" spans="1:10" ht="15" customHeight="1">
      <c r="A246" t="s">
        <v>8</v>
      </c>
      <c r="B246" t="s">
        <v>46</v>
      </c>
      <c r="C246" s="6" t="s">
        <v>104</v>
      </c>
      <c r="D246" s="6" t="s">
        <v>105</v>
      </c>
      <c r="E246" s="6" t="str">
        <f t="shared" si="9"/>
        <v>27.792933</v>
      </c>
      <c r="F246" s="7" t="str">
        <f t="shared" si="9"/>
        <v>-97.284432</v>
      </c>
      <c r="G246" s="8" t="str">
        <f t="shared" si="10"/>
        <v>27.792933, -97.284432</v>
      </c>
      <c r="H246" s="8" t="s">
        <v>66</v>
      </c>
      <c r="I246" s="8">
        <v>29</v>
      </c>
      <c r="J246" t="str">
        <f t="shared" si="11"/>
        <v>new google.maps.LatLng(27.792933, -97.284432),</v>
      </c>
    </row>
    <row r="247" spans="1:10" ht="15" customHeight="1">
      <c r="A247" t="s">
        <v>8</v>
      </c>
      <c r="B247" t="s">
        <v>49</v>
      </c>
      <c r="C247" s="6" t="s">
        <v>104</v>
      </c>
      <c r="D247" s="6" t="s">
        <v>105</v>
      </c>
      <c r="E247" s="6" t="str">
        <f t="shared" si="9"/>
        <v>27.792933</v>
      </c>
      <c r="F247" s="7" t="str">
        <f t="shared" si="9"/>
        <v>-97.284432</v>
      </c>
      <c r="G247" s="8" t="str">
        <f t="shared" si="10"/>
        <v>27.792933, -97.284432</v>
      </c>
      <c r="H247" s="8" t="s">
        <v>66</v>
      </c>
      <c r="I247" s="8">
        <v>29</v>
      </c>
      <c r="J247" t="str">
        <f t="shared" si="11"/>
        <v>new google.maps.LatLng(27.792933, -97.284432),</v>
      </c>
    </row>
    <row r="248" spans="1:10" ht="15" customHeight="1">
      <c r="A248" t="s">
        <v>8</v>
      </c>
      <c r="B248" t="s">
        <v>94</v>
      </c>
      <c r="C248" s="6" t="s">
        <v>104</v>
      </c>
      <c r="D248" s="6" t="s">
        <v>105</v>
      </c>
      <c r="E248" s="6" t="str">
        <f t="shared" si="9"/>
        <v>27.792933</v>
      </c>
      <c r="F248" s="7" t="str">
        <f t="shared" si="9"/>
        <v>-97.284432</v>
      </c>
      <c r="G248" s="8" t="str">
        <f t="shared" si="10"/>
        <v>27.792933, -97.284432</v>
      </c>
      <c r="H248" s="8" t="s">
        <v>66</v>
      </c>
      <c r="I248" s="8">
        <v>29</v>
      </c>
      <c r="J248" t="str">
        <f t="shared" si="11"/>
        <v>new google.maps.LatLng(27.792933, -97.284432),</v>
      </c>
    </row>
    <row r="249" spans="1:10" ht="15" customHeight="1">
      <c r="A249" t="s">
        <v>8</v>
      </c>
      <c r="B249" t="s">
        <v>110</v>
      </c>
      <c r="C249" s="6" t="s">
        <v>104</v>
      </c>
      <c r="D249" s="6" t="s">
        <v>105</v>
      </c>
      <c r="E249" s="6" t="str">
        <f t="shared" si="9"/>
        <v>27.792933</v>
      </c>
      <c r="F249" s="7" t="str">
        <f t="shared" si="9"/>
        <v>-97.284432</v>
      </c>
      <c r="G249" s="8" t="str">
        <f t="shared" si="10"/>
        <v>27.792933, -97.284432</v>
      </c>
      <c r="H249" s="8" t="s">
        <v>66</v>
      </c>
      <c r="I249" s="8">
        <v>29</v>
      </c>
      <c r="J249" t="str">
        <f t="shared" si="11"/>
        <v>new google.maps.LatLng(27.792933, -97.284432),</v>
      </c>
    </row>
    <row r="250" spans="1:10" ht="15" customHeight="1">
      <c r="A250" t="s">
        <v>8</v>
      </c>
      <c r="B250" t="s">
        <v>96</v>
      </c>
      <c r="C250" s="6" t="s">
        <v>104</v>
      </c>
      <c r="D250" s="6" t="s">
        <v>105</v>
      </c>
      <c r="E250" s="6" t="str">
        <f t="shared" si="9"/>
        <v>27.792933</v>
      </c>
      <c r="F250" s="7" t="str">
        <f t="shared" si="9"/>
        <v>-97.284432</v>
      </c>
      <c r="G250" s="8" t="str">
        <f t="shared" si="10"/>
        <v>27.792933, -97.284432</v>
      </c>
      <c r="H250" s="8" t="s">
        <v>66</v>
      </c>
      <c r="I250" s="8">
        <v>29</v>
      </c>
      <c r="J250" t="str">
        <f t="shared" si="11"/>
        <v>new google.maps.LatLng(27.792933, -97.284432),</v>
      </c>
    </row>
    <row r="251" spans="1:10" ht="15" customHeight="1">
      <c r="A251" t="s">
        <v>8</v>
      </c>
      <c r="B251" t="s">
        <v>111</v>
      </c>
      <c r="C251" s="6" t="s">
        <v>104</v>
      </c>
      <c r="D251" s="6" t="s">
        <v>105</v>
      </c>
      <c r="E251" s="6" t="str">
        <f t="shared" si="9"/>
        <v>27.792933</v>
      </c>
      <c r="F251" s="7" t="str">
        <f t="shared" si="9"/>
        <v>-97.284432</v>
      </c>
      <c r="G251" s="8" t="str">
        <f t="shared" si="10"/>
        <v>27.792933, -97.284432</v>
      </c>
      <c r="H251" s="8" t="s">
        <v>66</v>
      </c>
      <c r="I251" s="8">
        <v>29</v>
      </c>
      <c r="J251" t="str">
        <f t="shared" si="11"/>
        <v>new google.maps.LatLng(27.792933, -97.284432),</v>
      </c>
    </row>
    <row r="252" spans="1:10" ht="15" customHeight="1">
      <c r="A252" t="s">
        <v>8</v>
      </c>
      <c r="B252" t="s">
        <v>112</v>
      </c>
      <c r="C252" s="6" t="s">
        <v>104</v>
      </c>
      <c r="D252" s="6" t="s">
        <v>105</v>
      </c>
      <c r="E252" s="6" t="str">
        <f t="shared" si="9"/>
        <v>27.792933</v>
      </c>
      <c r="F252" s="7" t="str">
        <f t="shared" si="9"/>
        <v>-97.284432</v>
      </c>
      <c r="G252" s="8" t="str">
        <f t="shared" si="10"/>
        <v>27.792933, -97.284432</v>
      </c>
      <c r="H252" s="8" t="s">
        <v>66</v>
      </c>
      <c r="I252" s="8">
        <v>29</v>
      </c>
      <c r="J252" t="str">
        <f t="shared" si="11"/>
        <v>new google.maps.LatLng(27.792933, -97.284432),</v>
      </c>
    </row>
    <row r="253" spans="1:10" ht="15" customHeight="1">
      <c r="A253" t="s">
        <v>8</v>
      </c>
      <c r="B253" t="s">
        <v>113</v>
      </c>
      <c r="C253" s="6" t="s">
        <v>104</v>
      </c>
      <c r="D253" s="6" t="s">
        <v>105</v>
      </c>
      <c r="E253" s="6" t="str">
        <f t="shared" si="9"/>
        <v>27.792933</v>
      </c>
      <c r="F253" s="7" t="str">
        <f t="shared" si="9"/>
        <v>-97.284432</v>
      </c>
      <c r="G253" s="8" t="str">
        <f t="shared" si="10"/>
        <v>27.792933, -97.284432</v>
      </c>
      <c r="H253" s="8" t="s">
        <v>66</v>
      </c>
      <c r="I253" s="8">
        <v>29</v>
      </c>
      <c r="J253" t="str">
        <f t="shared" si="11"/>
        <v>new google.maps.LatLng(27.792933, -97.284432),</v>
      </c>
    </row>
    <row r="254" spans="1:10" ht="15" customHeight="1">
      <c r="A254" t="s">
        <v>8</v>
      </c>
      <c r="B254" t="s">
        <v>114</v>
      </c>
      <c r="C254" s="6" t="s">
        <v>104</v>
      </c>
      <c r="D254" s="6" t="s">
        <v>105</v>
      </c>
      <c r="E254" s="6" t="str">
        <f t="shared" si="9"/>
        <v>27.792933</v>
      </c>
      <c r="F254" s="7" t="str">
        <f t="shared" si="9"/>
        <v>-97.284432</v>
      </c>
      <c r="G254" s="8" t="str">
        <f t="shared" si="10"/>
        <v>27.792933, -97.284432</v>
      </c>
      <c r="H254" s="8" t="s">
        <v>66</v>
      </c>
      <c r="I254" s="8">
        <v>29</v>
      </c>
      <c r="J254" t="str">
        <f t="shared" si="11"/>
        <v>new google.maps.LatLng(27.792933, -97.284432),</v>
      </c>
    </row>
    <row r="255" spans="1:10" ht="15" customHeight="1">
      <c r="A255" t="s">
        <v>8</v>
      </c>
      <c r="B255" t="s">
        <v>69</v>
      </c>
      <c r="C255" s="6" t="s">
        <v>104</v>
      </c>
      <c r="D255" s="6" t="s">
        <v>105</v>
      </c>
      <c r="E255" s="6" t="str">
        <f t="shared" si="9"/>
        <v>27.792933</v>
      </c>
      <c r="F255" s="7" t="str">
        <f t="shared" si="9"/>
        <v>-97.284432</v>
      </c>
      <c r="G255" s="8" t="str">
        <f t="shared" si="10"/>
        <v>27.792933, -97.284432</v>
      </c>
      <c r="H255" s="8" t="s">
        <v>66</v>
      </c>
      <c r="I255" s="8">
        <v>29</v>
      </c>
      <c r="J255" t="str">
        <f t="shared" si="11"/>
        <v>new google.maps.LatLng(27.792933, -97.284432),</v>
      </c>
    </row>
    <row r="256" spans="1:10" ht="15" customHeight="1">
      <c r="A256" t="s">
        <v>8</v>
      </c>
      <c r="B256" t="s">
        <v>115</v>
      </c>
      <c r="C256" s="6" t="s">
        <v>104</v>
      </c>
      <c r="D256" s="6" t="s">
        <v>105</v>
      </c>
      <c r="E256" s="6" t="str">
        <f t="shared" si="9"/>
        <v>27.792933</v>
      </c>
      <c r="F256" s="7" t="str">
        <f t="shared" si="9"/>
        <v>-97.284432</v>
      </c>
      <c r="G256" s="8" t="str">
        <f t="shared" si="10"/>
        <v>27.792933, -97.284432</v>
      </c>
      <c r="H256" s="8" t="s">
        <v>66</v>
      </c>
      <c r="I256" s="8">
        <v>29</v>
      </c>
      <c r="J256" t="str">
        <f t="shared" si="11"/>
        <v>new google.maps.LatLng(27.792933, -97.284432),</v>
      </c>
    </row>
    <row r="257" spans="1:10" ht="15" customHeight="1">
      <c r="A257" t="s">
        <v>8</v>
      </c>
      <c r="B257" t="s">
        <v>99</v>
      </c>
      <c r="C257" s="6" t="s">
        <v>104</v>
      </c>
      <c r="D257" s="6" t="s">
        <v>105</v>
      </c>
      <c r="E257" s="6" t="str">
        <f t="shared" si="9"/>
        <v>27.792933</v>
      </c>
      <c r="F257" s="7" t="str">
        <f t="shared" si="9"/>
        <v>-97.284432</v>
      </c>
      <c r="G257" s="8" t="str">
        <f t="shared" si="10"/>
        <v>27.792933, -97.284432</v>
      </c>
      <c r="H257" s="8" t="s">
        <v>66</v>
      </c>
      <c r="I257" s="8">
        <v>29</v>
      </c>
      <c r="J257" t="str">
        <f t="shared" si="11"/>
        <v>new google.maps.LatLng(27.792933, -97.284432),</v>
      </c>
    </row>
    <row r="258" spans="1:10" ht="15" customHeight="1">
      <c r="A258" t="s">
        <v>8</v>
      </c>
      <c r="B258" t="s">
        <v>116</v>
      </c>
      <c r="C258" s="6" t="s">
        <v>104</v>
      </c>
      <c r="D258" s="6" t="s">
        <v>105</v>
      </c>
      <c r="E258" s="6" t="str">
        <f t="shared" ref="E258:F321" si="12">C258</f>
        <v>27.792933</v>
      </c>
      <c r="F258" s="7" t="str">
        <f t="shared" si="12"/>
        <v>-97.284432</v>
      </c>
      <c r="G258" s="8" t="str">
        <f t="shared" ref="G258:G321" si="13">E258 &amp; ", " &amp;F258</f>
        <v>27.792933, -97.284432</v>
      </c>
      <c r="H258" s="8" t="s">
        <v>66</v>
      </c>
      <c r="I258" s="8">
        <v>29</v>
      </c>
      <c r="J258" t="str">
        <f t="shared" si="11"/>
        <v>new google.maps.LatLng(27.792933, -97.284432),</v>
      </c>
    </row>
    <row r="259" spans="1:10" ht="15" customHeight="1">
      <c r="A259" t="s">
        <v>8</v>
      </c>
      <c r="B259" t="s">
        <v>117</v>
      </c>
      <c r="C259" s="6" t="s">
        <v>104</v>
      </c>
      <c r="D259" s="6" t="s">
        <v>105</v>
      </c>
      <c r="E259" s="6" t="str">
        <f t="shared" si="12"/>
        <v>27.792933</v>
      </c>
      <c r="F259" s="7" t="str">
        <f t="shared" si="12"/>
        <v>-97.284432</v>
      </c>
      <c r="G259" s="8" t="str">
        <f t="shared" si="13"/>
        <v>27.792933, -97.284432</v>
      </c>
      <c r="H259" s="8" t="s">
        <v>66</v>
      </c>
      <c r="I259" s="8">
        <v>29</v>
      </c>
      <c r="J259" t="str">
        <f t="shared" ref="J259:J322" si="14">"new google.maps.LatLng(" &amp; C259 &amp; ", " &amp; D259 &amp; "),"</f>
        <v>new google.maps.LatLng(27.792933, -97.284432),</v>
      </c>
    </row>
    <row r="260" spans="1:10" ht="15" customHeight="1">
      <c r="A260" t="s">
        <v>8</v>
      </c>
      <c r="B260" t="s">
        <v>118</v>
      </c>
      <c r="C260" s="6" t="s">
        <v>104</v>
      </c>
      <c r="D260" s="6" t="s">
        <v>105</v>
      </c>
      <c r="E260" s="6" t="str">
        <f t="shared" si="12"/>
        <v>27.792933</v>
      </c>
      <c r="F260" s="7" t="str">
        <f t="shared" si="12"/>
        <v>-97.284432</v>
      </c>
      <c r="G260" s="8" t="str">
        <f t="shared" si="13"/>
        <v>27.792933, -97.284432</v>
      </c>
      <c r="H260" s="8" t="s">
        <v>66</v>
      </c>
      <c r="I260" s="8">
        <v>29</v>
      </c>
      <c r="J260" t="str">
        <f t="shared" si="14"/>
        <v>new google.maps.LatLng(27.792933, -97.284432),</v>
      </c>
    </row>
    <row r="261" spans="1:10" ht="15" customHeight="1">
      <c r="A261" t="s">
        <v>8</v>
      </c>
      <c r="B261" t="s">
        <v>119</v>
      </c>
      <c r="C261" s="6" t="s">
        <v>104</v>
      </c>
      <c r="D261" s="6" t="s">
        <v>105</v>
      </c>
      <c r="E261" s="6" t="str">
        <f t="shared" si="12"/>
        <v>27.792933</v>
      </c>
      <c r="F261" s="7" t="str">
        <f t="shared" si="12"/>
        <v>-97.284432</v>
      </c>
      <c r="G261" s="8" t="str">
        <f t="shared" si="13"/>
        <v>27.792933, -97.284432</v>
      </c>
      <c r="H261" s="8" t="s">
        <v>66</v>
      </c>
      <c r="I261" s="8">
        <v>29</v>
      </c>
      <c r="J261" t="str">
        <f t="shared" si="14"/>
        <v>new google.maps.LatLng(27.792933, -97.284432),</v>
      </c>
    </row>
    <row r="262" spans="1:10" ht="15" customHeight="1">
      <c r="A262" t="s">
        <v>8</v>
      </c>
      <c r="B262" t="s">
        <v>26</v>
      </c>
      <c r="C262" s="6" t="s">
        <v>104</v>
      </c>
      <c r="D262" s="6" t="s">
        <v>105</v>
      </c>
      <c r="E262" s="6" t="str">
        <f t="shared" si="12"/>
        <v>27.792933</v>
      </c>
      <c r="F262" s="7" t="str">
        <f t="shared" si="12"/>
        <v>-97.284432</v>
      </c>
      <c r="G262" s="8" t="str">
        <f t="shared" si="13"/>
        <v>27.792933, -97.284432</v>
      </c>
      <c r="H262" s="8" t="s">
        <v>66</v>
      </c>
      <c r="I262" s="8">
        <v>29</v>
      </c>
      <c r="J262" t="str">
        <f t="shared" si="14"/>
        <v>new google.maps.LatLng(27.792933, -97.284432),</v>
      </c>
    </row>
    <row r="263" spans="1:10" ht="15" customHeight="1">
      <c r="A263" t="s">
        <v>8</v>
      </c>
      <c r="B263" t="s">
        <v>17</v>
      </c>
      <c r="C263" s="6" t="s">
        <v>120</v>
      </c>
      <c r="D263" s="6" t="s">
        <v>121</v>
      </c>
      <c r="E263" s="6" t="str">
        <f t="shared" si="12"/>
        <v>27.796273</v>
      </c>
      <c r="F263" s="7" t="str">
        <f t="shared" si="12"/>
        <v>-96.771912</v>
      </c>
      <c r="G263" s="8" t="str">
        <f t="shared" si="13"/>
        <v>27.796273, -96.771912</v>
      </c>
      <c r="H263" s="8" t="s">
        <v>66</v>
      </c>
      <c r="I263" s="8">
        <v>29</v>
      </c>
      <c r="J263" t="str">
        <f t="shared" si="14"/>
        <v>new google.maps.LatLng(27.796273, -96.771912),</v>
      </c>
    </row>
    <row r="264" spans="1:10" ht="15" customHeight="1">
      <c r="A264" t="s">
        <v>8</v>
      </c>
      <c r="B264" t="s">
        <v>122</v>
      </c>
      <c r="C264" s="6" t="s">
        <v>120</v>
      </c>
      <c r="D264" s="6" t="s">
        <v>121</v>
      </c>
      <c r="E264" s="6" t="str">
        <f t="shared" si="12"/>
        <v>27.796273</v>
      </c>
      <c r="F264" s="7" t="str">
        <f t="shared" si="12"/>
        <v>-96.771912</v>
      </c>
      <c r="G264" s="8" t="str">
        <f t="shared" si="13"/>
        <v>27.796273, -96.771912</v>
      </c>
      <c r="H264" s="8" t="s">
        <v>66</v>
      </c>
      <c r="I264" s="8">
        <v>29</v>
      </c>
      <c r="J264" t="str">
        <f t="shared" si="14"/>
        <v>new google.maps.LatLng(27.796273, -96.771912),</v>
      </c>
    </row>
    <row r="265" spans="1:10" ht="15" customHeight="1">
      <c r="A265" t="s">
        <v>8</v>
      </c>
      <c r="B265" t="s">
        <v>69</v>
      </c>
      <c r="C265" s="6" t="s">
        <v>120</v>
      </c>
      <c r="D265" s="6" t="s">
        <v>121</v>
      </c>
      <c r="E265" s="6" t="str">
        <f t="shared" si="12"/>
        <v>27.796273</v>
      </c>
      <c r="F265" s="7" t="str">
        <f t="shared" si="12"/>
        <v>-96.771912</v>
      </c>
      <c r="G265" s="8" t="str">
        <f t="shared" si="13"/>
        <v>27.796273, -96.771912</v>
      </c>
      <c r="H265" s="8" t="s">
        <v>66</v>
      </c>
      <c r="I265" s="8">
        <v>29</v>
      </c>
      <c r="J265" t="str">
        <f t="shared" si="14"/>
        <v>new google.maps.LatLng(27.796273, -96.771912),</v>
      </c>
    </row>
    <row r="266" spans="1:10" ht="15" customHeight="1">
      <c r="A266" t="s">
        <v>8</v>
      </c>
      <c r="B266" t="s">
        <v>99</v>
      </c>
      <c r="C266" s="6" t="s">
        <v>120</v>
      </c>
      <c r="D266" s="6" t="s">
        <v>121</v>
      </c>
      <c r="E266" s="6" t="str">
        <f t="shared" si="12"/>
        <v>27.796273</v>
      </c>
      <c r="F266" s="7" t="str">
        <f t="shared" si="12"/>
        <v>-96.771912</v>
      </c>
      <c r="G266" s="8" t="str">
        <f t="shared" si="13"/>
        <v>27.796273, -96.771912</v>
      </c>
      <c r="H266" s="8" t="s">
        <v>66</v>
      </c>
      <c r="I266" s="8">
        <v>29</v>
      </c>
      <c r="J266" t="str">
        <f t="shared" si="14"/>
        <v>new google.maps.LatLng(27.796273, -96.771912),</v>
      </c>
    </row>
    <row r="267" spans="1:10" ht="15" customHeight="1">
      <c r="A267" t="s">
        <v>8</v>
      </c>
      <c r="B267" t="s">
        <v>116</v>
      </c>
      <c r="C267" s="6" t="s">
        <v>120</v>
      </c>
      <c r="D267" s="6" t="s">
        <v>121</v>
      </c>
      <c r="E267" s="6" t="str">
        <f t="shared" si="12"/>
        <v>27.796273</v>
      </c>
      <c r="F267" s="7" t="str">
        <f t="shared" si="12"/>
        <v>-96.771912</v>
      </c>
      <c r="G267" s="8" t="str">
        <f t="shared" si="13"/>
        <v>27.796273, -96.771912</v>
      </c>
      <c r="H267" s="8" t="s">
        <v>66</v>
      </c>
      <c r="I267" s="8">
        <v>29</v>
      </c>
      <c r="J267" t="str">
        <f t="shared" si="14"/>
        <v>new google.maps.LatLng(27.796273, -96.771912),</v>
      </c>
    </row>
    <row r="268" spans="1:10" ht="15" customHeight="1">
      <c r="A268" t="s">
        <v>8</v>
      </c>
      <c r="B268" t="s">
        <v>26</v>
      </c>
      <c r="C268" s="6" t="s">
        <v>120</v>
      </c>
      <c r="D268" s="6" t="s">
        <v>121</v>
      </c>
      <c r="E268" s="6" t="str">
        <f t="shared" si="12"/>
        <v>27.796273</v>
      </c>
      <c r="F268" s="7" t="str">
        <f t="shared" si="12"/>
        <v>-96.771912</v>
      </c>
      <c r="G268" s="8" t="str">
        <f t="shared" si="13"/>
        <v>27.796273, -96.771912</v>
      </c>
      <c r="H268" s="8" t="s">
        <v>66</v>
      </c>
      <c r="I268" s="8">
        <v>29</v>
      </c>
      <c r="J268" t="str">
        <f t="shared" si="14"/>
        <v>new google.maps.LatLng(27.796273, -96.771912),</v>
      </c>
    </row>
    <row r="269" spans="1:10" ht="15" customHeight="1">
      <c r="A269" t="s">
        <v>8</v>
      </c>
      <c r="B269" t="s">
        <v>103</v>
      </c>
      <c r="C269" s="6" t="s">
        <v>123</v>
      </c>
      <c r="D269" s="6" t="s">
        <v>124</v>
      </c>
      <c r="E269" s="6" t="str">
        <f t="shared" si="12"/>
        <v>27.803841</v>
      </c>
      <c r="F269" s="7" t="str">
        <f t="shared" si="12"/>
        <v>-96.756437</v>
      </c>
      <c r="G269" s="8" t="str">
        <f t="shared" si="13"/>
        <v>27.803841, -96.756437</v>
      </c>
      <c r="H269" s="8" t="s">
        <v>66</v>
      </c>
      <c r="I269" s="8">
        <v>29</v>
      </c>
      <c r="J269" t="str">
        <f t="shared" si="14"/>
        <v>new google.maps.LatLng(27.803841, -96.756437),</v>
      </c>
    </row>
    <row r="270" spans="1:10" ht="15" customHeight="1">
      <c r="A270" t="s">
        <v>8</v>
      </c>
      <c r="B270" t="s">
        <v>42</v>
      </c>
      <c r="C270" s="6" t="s">
        <v>123</v>
      </c>
      <c r="D270" s="6" t="s">
        <v>124</v>
      </c>
      <c r="E270" s="6" t="str">
        <f t="shared" si="12"/>
        <v>27.803841</v>
      </c>
      <c r="F270" s="7" t="str">
        <f t="shared" si="12"/>
        <v>-96.756437</v>
      </c>
      <c r="G270" s="8" t="str">
        <f t="shared" si="13"/>
        <v>27.803841, -96.756437</v>
      </c>
      <c r="H270" s="8" t="s">
        <v>66</v>
      </c>
      <c r="I270" s="8">
        <v>29</v>
      </c>
      <c r="J270" t="str">
        <f t="shared" si="14"/>
        <v>new google.maps.LatLng(27.803841, -96.756437),</v>
      </c>
    </row>
    <row r="271" spans="1:10" ht="15" customHeight="1">
      <c r="A271" t="s">
        <v>8</v>
      </c>
      <c r="B271" t="s">
        <v>106</v>
      </c>
      <c r="C271" s="6" t="s">
        <v>123</v>
      </c>
      <c r="D271" s="6" t="s">
        <v>124</v>
      </c>
      <c r="E271" s="6" t="str">
        <f t="shared" si="12"/>
        <v>27.803841</v>
      </c>
      <c r="F271" s="7" t="str">
        <f t="shared" si="12"/>
        <v>-96.756437</v>
      </c>
      <c r="G271" s="8" t="str">
        <f t="shared" si="13"/>
        <v>27.803841, -96.756437</v>
      </c>
      <c r="H271" s="8" t="s">
        <v>66</v>
      </c>
      <c r="I271" s="8">
        <v>29</v>
      </c>
      <c r="J271" t="str">
        <f t="shared" si="14"/>
        <v>new google.maps.LatLng(27.803841, -96.756437),</v>
      </c>
    </row>
    <row r="272" spans="1:10" ht="15" customHeight="1">
      <c r="A272" t="s">
        <v>8</v>
      </c>
      <c r="B272" t="s">
        <v>107</v>
      </c>
      <c r="C272" s="6" t="s">
        <v>123</v>
      </c>
      <c r="D272" s="6" t="s">
        <v>124</v>
      </c>
      <c r="E272" s="6" t="str">
        <f t="shared" si="12"/>
        <v>27.803841</v>
      </c>
      <c r="F272" s="7" t="str">
        <f t="shared" si="12"/>
        <v>-96.756437</v>
      </c>
      <c r="G272" s="8" t="str">
        <f t="shared" si="13"/>
        <v>27.803841, -96.756437</v>
      </c>
      <c r="H272" s="8" t="s">
        <v>66</v>
      </c>
      <c r="I272" s="8">
        <v>29</v>
      </c>
      <c r="J272" t="str">
        <f t="shared" si="14"/>
        <v>new google.maps.LatLng(27.803841, -96.756437),</v>
      </c>
    </row>
    <row r="273" spans="1:10" ht="15" customHeight="1">
      <c r="A273" t="s">
        <v>8</v>
      </c>
      <c r="B273" t="s">
        <v>108</v>
      </c>
      <c r="C273" s="6" t="s">
        <v>123</v>
      </c>
      <c r="D273" s="6" t="s">
        <v>124</v>
      </c>
      <c r="E273" s="6" t="str">
        <f t="shared" si="12"/>
        <v>27.803841</v>
      </c>
      <c r="F273" s="7" t="str">
        <f t="shared" si="12"/>
        <v>-96.756437</v>
      </c>
      <c r="G273" s="8" t="str">
        <f t="shared" si="13"/>
        <v>27.803841, -96.756437</v>
      </c>
      <c r="H273" s="8" t="s">
        <v>66</v>
      </c>
      <c r="I273" s="8">
        <v>29</v>
      </c>
      <c r="J273" t="str">
        <f t="shared" si="14"/>
        <v>new google.maps.LatLng(27.803841, -96.756437),</v>
      </c>
    </row>
    <row r="274" spans="1:10" ht="15" customHeight="1">
      <c r="A274" t="s">
        <v>8</v>
      </c>
      <c r="B274" t="s">
        <v>109</v>
      </c>
      <c r="C274" s="6" t="s">
        <v>123</v>
      </c>
      <c r="D274" s="6" t="s">
        <v>124</v>
      </c>
      <c r="E274" s="6" t="str">
        <f t="shared" si="12"/>
        <v>27.803841</v>
      </c>
      <c r="F274" s="7" t="str">
        <f t="shared" si="12"/>
        <v>-96.756437</v>
      </c>
      <c r="G274" s="8" t="str">
        <f t="shared" si="13"/>
        <v>27.803841, -96.756437</v>
      </c>
      <c r="H274" s="8" t="s">
        <v>66</v>
      </c>
      <c r="I274" s="8">
        <v>29</v>
      </c>
      <c r="J274" t="str">
        <f t="shared" si="14"/>
        <v>new google.maps.LatLng(27.803841, -96.756437),</v>
      </c>
    </row>
    <row r="275" spans="1:10" ht="15" customHeight="1">
      <c r="A275" t="s">
        <v>8</v>
      </c>
      <c r="B275" t="s">
        <v>46</v>
      </c>
      <c r="C275" s="6" t="s">
        <v>123</v>
      </c>
      <c r="D275" s="6" t="s">
        <v>124</v>
      </c>
      <c r="E275" s="6" t="str">
        <f t="shared" si="12"/>
        <v>27.803841</v>
      </c>
      <c r="F275" s="7" t="str">
        <f t="shared" si="12"/>
        <v>-96.756437</v>
      </c>
      <c r="G275" s="8" t="str">
        <f t="shared" si="13"/>
        <v>27.803841, -96.756437</v>
      </c>
      <c r="H275" s="8" t="s">
        <v>66</v>
      </c>
      <c r="I275" s="8">
        <v>29</v>
      </c>
      <c r="J275" t="str">
        <f t="shared" si="14"/>
        <v>new google.maps.LatLng(27.803841, -96.756437),</v>
      </c>
    </row>
    <row r="276" spans="1:10" ht="15" customHeight="1">
      <c r="A276" t="s">
        <v>8</v>
      </c>
      <c r="B276" t="s">
        <v>49</v>
      </c>
      <c r="C276" s="6" t="s">
        <v>123</v>
      </c>
      <c r="D276" s="6" t="s">
        <v>124</v>
      </c>
      <c r="E276" s="6" t="str">
        <f t="shared" si="12"/>
        <v>27.803841</v>
      </c>
      <c r="F276" s="7" t="str">
        <f t="shared" si="12"/>
        <v>-96.756437</v>
      </c>
      <c r="G276" s="8" t="str">
        <f t="shared" si="13"/>
        <v>27.803841, -96.756437</v>
      </c>
      <c r="H276" s="8" t="s">
        <v>66</v>
      </c>
      <c r="I276" s="8">
        <v>29</v>
      </c>
      <c r="J276" t="str">
        <f t="shared" si="14"/>
        <v>new google.maps.LatLng(27.803841, -96.756437),</v>
      </c>
    </row>
    <row r="277" spans="1:10" ht="15" customHeight="1">
      <c r="A277" t="s">
        <v>8</v>
      </c>
      <c r="B277" t="s">
        <v>94</v>
      </c>
      <c r="C277" s="6" t="s">
        <v>123</v>
      </c>
      <c r="D277" s="6" t="s">
        <v>124</v>
      </c>
      <c r="E277" s="6" t="str">
        <f t="shared" si="12"/>
        <v>27.803841</v>
      </c>
      <c r="F277" s="7" t="str">
        <f t="shared" si="12"/>
        <v>-96.756437</v>
      </c>
      <c r="G277" s="8" t="str">
        <f t="shared" si="13"/>
        <v>27.803841, -96.756437</v>
      </c>
      <c r="H277" s="8" t="s">
        <v>66</v>
      </c>
      <c r="I277" s="8">
        <v>29</v>
      </c>
      <c r="J277" t="str">
        <f t="shared" si="14"/>
        <v>new google.maps.LatLng(27.803841, -96.756437),</v>
      </c>
    </row>
    <row r="278" spans="1:10" ht="15" customHeight="1">
      <c r="A278" t="s">
        <v>8</v>
      </c>
      <c r="B278" t="s">
        <v>110</v>
      </c>
      <c r="C278" s="6" t="s">
        <v>123</v>
      </c>
      <c r="D278" s="6" t="s">
        <v>124</v>
      </c>
      <c r="E278" s="6" t="str">
        <f t="shared" si="12"/>
        <v>27.803841</v>
      </c>
      <c r="F278" s="7" t="str">
        <f t="shared" si="12"/>
        <v>-96.756437</v>
      </c>
      <c r="G278" s="8" t="str">
        <f t="shared" si="13"/>
        <v>27.803841, -96.756437</v>
      </c>
      <c r="H278" s="8" t="s">
        <v>66</v>
      </c>
      <c r="I278" s="8">
        <v>29</v>
      </c>
      <c r="J278" t="str">
        <f t="shared" si="14"/>
        <v>new google.maps.LatLng(27.803841, -96.756437),</v>
      </c>
    </row>
    <row r="279" spans="1:10" ht="15" customHeight="1">
      <c r="A279" t="s">
        <v>8</v>
      </c>
      <c r="B279" t="s">
        <v>96</v>
      </c>
      <c r="C279" s="6" t="s">
        <v>123</v>
      </c>
      <c r="D279" s="6" t="s">
        <v>124</v>
      </c>
      <c r="E279" s="6" t="str">
        <f t="shared" si="12"/>
        <v>27.803841</v>
      </c>
      <c r="F279" s="7" t="str">
        <f t="shared" si="12"/>
        <v>-96.756437</v>
      </c>
      <c r="G279" s="8" t="str">
        <f t="shared" si="13"/>
        <v>27.803841, -96.756437</v>
      </c>
      <c r="H279" s="8" t="s">
        <v>66</v>
      </c>
      <c r="I279" s="8">
        <v>29</v>
      </c>
      <c r="J279" t="str">
        <f t="shared" si="14"/>
        <v>new google.maps.LatLng(27.803841, -96.756437),</v>
      </c>
    </row>
    <row r="280" spans="1:10" ht="15" customHeight="1">
      <c r="A280" t="s">
        <v>8</v>
      </c>
      <c r="B280" t="s">
        <v>111</v>
      </c>
      <c r="C280" s="6" t="s">
        <v>123</v>
      </c>
      <c r="D280" s="6" t="s">
        <v>124</v>
      </c>
      <c r="E280" s="6" t="str">
        <f t="shared" si="12"/>
        <v>27.803841</v>
      </c>
      <c r="F280" s="7" t="str">
        <f t="shared" si="12"/>
        <v>-96.756437</v>
      </c>
      <c r="G280" s="8" t="str">
        <f t="shared" si="13"/>
        <v>27.803841, -96.756437</v>
      </c>
      <c r="H280" s="8" t="s">
        <v>66</v>
      </c>
      <c r="I280" s="8">
        <v>29</v>
      </c>
      <c r="J280" t="str">
        <f t="shared" si="14"/>
        <v>new google.maps.LatLng(27.803841, -96.756437),</v>
      </c>
    </row>
    <row r="281" spans="1:10" ht="15" customHeight="1">
      <c r="A281" t="s">
        <v>8</v>
      </c>
      <c r="B281" t="s">
        <v>112</v>
      </c>
      <c r="C281" s="6" t="s">
        <v>123</v>
      </c>
      <c r="D281" s="6" t="s">
        <v>124</v>
      </c>
      <c r="E281" s="6" t="str">
        <f t="shared" si="12"/>
        <v>27.803841</v>
      </c>
      <c r="F281" s="7" t="str">
        <f t="shared" si="12"/>
        <v>-96.756437</v>
      </c>
      <c r="G281" s="8" t="str">
        <f t="shared" si="13"/>
        <v>27.803841, -96.756437</v>
      </c>
      <c r="H281" s="8" t="s">
        <v>66</v>
      </c>
      <c r="I281" s="8">
        <v>29</v>
      </c>
      <c r="J281" t="str">
        <f t="shared" si="14"/>
        <v>new google.maps.LatLng(27.803841, -96.756437),</v>
      </c>
    </row>
    <row r="282" spans="1:10" ht="15" customHeight="1">
      <c r="A282" t="s">
        <v>8</v>
      </c>
      <c r="B282" t="s">
        <v>113</v>
      </c>
      <c r="C282" s="6" t="s">
        <v>123</v>
      </c>
      <c r="D282" s="6" t="s">
        <v>124</v>
      </c>
      <c r="E282" s="6" t="str">
        <f t="shared" si="12"/>
        <v>27.803841</v>
      </c>
      <c r="F282" s="7" t="str">
        <f t="shared" si="12"/>
        <v>-96.756437</v>
      </c>
      <c r="G282" s="8" t="str">
        <f t="shared" si="13"/>
        <v>27.803841, -96.756437</v>
      </c>
      <c r="H282" s="8" t="s">
        <v>66</v>
      </c>
      <c r="I282" s="8">
        <v>29</v>
      </c>
      <c r="J282" t="str">
        <f t="shared" si="14"/>
        <v>new google.maps.LatLng(27.803841, -96.756437),</v>
      </c>
    </row>
    <row r="283" spans="1:10" ht="15" customHeight="1">
      <c r="A283" t="s">
        <v>8</v>
      </c>
      <c r="B283" t="s">
        <v>114</v>
      </c>
      <c r="C283" s="6" t="s">
        <v>123</v>
      </c>
      <c r="D283" s="6" t="s">
        <v>124</v>
      </c>
      <c r="E283" s="6" t="str">
        <f t="shared" si="12"/>
        <v>27.803841</v>
      </c>
      <c r="F283" s="7" t="str">
        <f t="shared" si="12"/>
        <v>-96.756437</v>
      </c>
      <c r="G283" s="8" t="str">
        <f t="shared" si="13"/>
        <v>27.803841, -96.756437</v>
      </c>
      <c r="H283" s="8" t="s">
        <v>66</v>
      </c>
      <c r="I283" s="8">
        <v>29</v>
      </c>
      <c r="J283" t="str">
        <f t="shared" si="14"/>
        <v>new google.maps.LatLng(27.803841, -96.756437),</v>
      </c>
    </row>
    <row r="284" spans="1:10" ht="15" customHeight="1">
      <c r="A284" t="s">
        <v>8</v>
      </c>
      <c r="B284" t="s">
        <v>69</v>
      </c>
      <c r="C284" s="6" t="s">
        <v>123</v>
      </c>
      <c r="D284" s="6" t="s">
        <v>124</v>
      </c>
      <c r="E284" s="6" t="str">
        <f t="shared" si="12"/>
        <v>27.803841</v>
      </c>
      <c r="F284" s="7" t="str">
        <f t="shared" si="12"/>
        <v>-96.756437</v>
      </c>
      <c r="G284" s="8" t="str">
        <f t="shared" si="13"/>
        <v>27.803841, -96.756437</v>
      </c>
      <c r="H284" s="8" t="s">
        <v>66</v>
      </c>
      <c r="I284" s="8">
        <v>29</v>
      </c>
      <c r="J284" t="str">
        <f t="shared" si="14"/>
        <v>new google.maps.LatLng(27.803841, -96.756437),</v>
      </c>
    </row>
    <row r="285" spans="1:10" ht="15" customHeight="1">
      <c r="A285" t="s">
        <v>8</v>
      </c>
      <c r="B285" t="s">
        <v>115</v>
      </c>
      <c r="C285" s="6" t="s">
        <v>123</v>
      </c>
      <c r="D285" s="6" t="s">
        <v>124</v>
      </c>
      <c r="E285" s="6" t="str">
        <f t="shared" si="12"/>
        <v>27.803841</v>
      </c>
      <c r="F285" s="7" t="str">
        <f t="shared" si="12"/>
        <v>-96.756437</v>
      </c>
      <c r="G285" s="8" t="str">
        <f t="shared" si="13"/>
        <v>27.803841, -96.756437</v>
      </c>
      <c r="H285" s="8" t="s">
        <v>66</v>
      </c>
      <c r="I285" s="8">
        <v>29</v>
      </c>
      <c r="J285" t="str">
        <f t="shared" si="14"/>
        <v>new google.maps.LatLng(27.803841, -96.756437),</v>
      </c>
    </row>
    <row r="286" spans="1:10" ht="15" customHeight="1">
      <c r="A286" t="s">
        <v>8</v>
      </c>
      <c r="B286" t="s">
        <v>99</v>
      </c>
      <c r="C286" s="6" t="s">
        <v>123</v>
      </c>
      <c r="D286" s="6" t="s">
        <v>124</v>
      </c>
      <c r="E286" s="6" t="str">
        <f t="shared" si="12"/>
        <v>27.803841</v>
      </c>
      <c r="F286" s="7" t="str">
        <f t="shared" si="12"/>
        <v>-96.756437</v>
      </c>
      <c r="G286" s="8" t="str">
        <f t="shared" si="13"/>
        <v>27.803841, -96.756437</v>
      </c>
      <c r="H286" s="8" t="s">
        <v>66</v>
      </c>
      <c r="I286" s="8">
        <v>29</v>
      </c>
      <c r="J286" t="str">
        <f t="shared" si="14"/>
        <v>new google.maps.LatLng(27.803841, -96.756437),</v>
      </c>
    </row>
    <row r="287" spans="1:10" ht="15" customHeight="1">
      <c r="A287" t="s">
        <v>8</v>
      </c>
      <c r="B287" t="s">
        <v>116</v>
      </c>
      <c r="C287" s="6" t="s">
        <v>123</v>
      </c>
      <c r="D287" s="6" t="s">
        <v>124</v>
      </c>
      <c r="E287" s="6" t="str">
        <f t="shared" si="12"/>
        <v>27.803841</v>
      </c>
      <c r="F287" s="7" t="str">
        <f t="shared" si="12"/>
        <v>-96.756437</v>
      </c>
      <c r="G287" s="8" t="str">
        <f t="shared" si="13"/>
        <v>27.803841, -96.756437</v>
      </c>
      <c r="H287" s="8" t="s">
        <v>66</v>
      </c>
      <c r="I287" s="8">
        <v>29</v>
      </c>
      <c r="J287" t="str">
        <f t="shared" si="14"/>
        <v>new google.maps.LatLng(27.803841, -96.756437),</v>
      </c>
    </row>
    <row r="288" spans="1:10" ht="15" customHeight="1">
      <c r="A288" t="s">
        <v>8</v>
      </c>
      <c r="B288" t="s">
        <v>117</v>
      </c>
      <c r="C288" s="6" t="s">
        <v>123</v>
      </c>
      <c r="D288" s="6" t="s">
        <v>124</v>
      </c>
      <c r="E288" s="6" t="str">
        <f t="shared" si="12"/>
        <v>27.803841</v>
      </c>
      <c r="F288" s="7" t="str">
        <f t="shared" si="12"/>
        <v>-96.756437</v>
      </c>
      <c r="G288" s="8" t="str">
        <f t="shared" si="13"/>
        <v>27.803841, -96.756437</v>
      </c>
      <c r="H288" s="8" t="s">
        <v>66</v>
      </c>
      <c r="I288" s="8">
        <v>29</v>
      </c>
      <c r="J288" t="str">
        <f t="shared" si="14"/>
        <v>new google.maps.LatLng(27.803841, -96.756437),</v>
      </c>
    </row>
    <row r="289" spans="1:10" ht="15" customHeight="1">
      <c r="A289" t="s">
        <v>8</v>
      </c>
      <c r="B289" t="s">
        <v>118</v>
      </c>
      <c r="C289" s="6" t="s">
        <v>123</v>
      </c>
      <c r="D289" s="6" t="s">
        <v>124</v>
      </c>
      <c r="E289" s="6" t="str">
        <f t="shared" si="12"/>
        <v>27.803841</v>
      </c>
      <c r="F289" s="7" t="str">
        <f t="shared" si="12"/>
        <v>-96.756437</v>
      </c>
      <c r="G289" s="8" t="str">
        <f t="shared" si="13"/>
        <v>27.803841, -96.756437</v>
      </c>
      <c r="H289" s="8" t="s">
        <v>66</v>
      </c>
      <c r="I289" s="8">
        <v>29</v>
      </c>
      <c r="J289" t="str">
        <f t="shared" si="14"/>
        <v>new google.maps.LatLng(27.803841, -96.756437),</v>
      </c>
    </row>
    <row r="290" spans="1:10" ht="15" customHeight="1">
      <c r="A290" t="s">
        <v>8</v>
      </c>
      <c r="B290" t="s">
        <v>119</v>
      </c>
      <c r="C290" s="6" t="s">
        <v>123</v>
      </c>
      <c r="D290" s="6" t="s">
        <v>124</v>
      </c>
      <c r="E290" s="6" t="str">
        <f t="shared" si="12"/>
        <v>27.803841</v>
      </c>
      <c r="F290" s="7" t="str">
        <f t="shared" si="12"/>
        <v>-96.756437</v>
      </c>
      <c r="G290" s="8" t="str">
        <f t="shared" si="13"/>
        <v>27.803841, -96.756437</v>
      </c>
      <c r="H290" s="8" t="s">
        <v>66</v>
      </c>
      <c r="I290" s="8">
        <v>29</v>
      </c>
      <c r="J290" t="str">
        <f t="shared" si="14"/>
        <v>new google.maps.LatLng(27.803841, -96.756437),</v>
      </c>
    </row>
    <row r="291" spans="1:10" ht="15" customHeight="1">
      <c r="A291" t="s">
        <v>8</v>
      </c>
      <c r="B291" t="s">
        <v>26</v>
      </c>
      <c r="C291" s="6" t="s">
        <v>123</v>
      </c>
      <c r="D291" s="6" t="s">
        <v>124</v>
      </c>
      <c r="E291" s="6" t="str">
        <f t="shared" si="12"/>
        <v>27.803841</v>
      </c>
      <c r="F291" s="7" t="str">
        <f t="shared" si="12"/>
        <v>-96.756437</v>
      </c>
      <c r="G291" s="8" t="str">
        <f t="shared" si="13"/>
        <v>27.803841, -96.756437</v>
      </c>
      <c r="H291" s="8" t="s">
        <v>66</v>
      </c>
      <c r="I291" s="8">
        <v>29</v>
      </c>
      <c r="J291" t="str">
        <f t="shared" si="14"/>
        <v>new google.maps.LatLng(27.803841, -96.756437),</v>
      </c>
    </row>
    <row r="292" spans="1:10" ht="15" customHeight="1">
      <c r="A292" t="s">
        <v>8</v>
      </c>
      <c r="B292" t="s">
        <v>17</v>
      </c>
      <c r="C292" s="6" t="s">
        <v>125</v>
      </c>
      <c r="D292" s="6" t="s">
        <v>126</v>
      </c>
      <c r="E292" s="6" t="str">
        <f t="shared" si="12"/>
        <v>27.890325</v>
      </c>
      <c r="F292" s="7" t="str">
        <f t="shared" si="12"/>
        <v>-96.898713</v>
      </c>
      <c r="G292" s="8" t="str">
        <f t="shared" si="13"/>
        <v>27.890325, -96.898713</v>
      </c>
      <c r="H292" s="8" t="s">
        <v>66</v>
      </c>
      <c r="I292" s="8">
        <v>29</v>
      </c>
      <c r="J292" t="str">
        <f t="shared" si="14"/>
        <v>new google.maps.LatLng(27.890325, -96.898713),</v>
      </c>
    </row>
    <row r="293" spans="1:10" ht="15" customHeight="1">
      <c r="A293" t="s">
        <v>8</v>
      </c>
      <c r="B293" t="s">
        <v>122</v>
      </c>
      <c r="C293" s="6" t="s">
        <v>125</v>
      </c>
      <c r="D293" s="6" t="s">
        <v>126</v>
      </c>
      <c r="E293" s="6" t="str">
        <f t="shared" si="12"/>
        <v>27.890325</v>
      </c>
      <c r="F293" s="7" t="str">
        <f t="shared" si="12"/>
        <v>-96.898713</v>
      </c>
      <c r="G293" s="8" t="str">
        <f t="shared" si="13"/>
        <v>27.890325, -96.898713</v>
      </c>
      <c r="H293" s="8" t="s">
        <v>66</v>
      </c>
      <c r="I293" s="8">
        <v>29</v>
      </c>
      <c r="J293" t="str">
        <f t="shared" si="14"/>
        <v>new google.maps.LatLng(27.890325, -96.898713),</v>
      </c>
    </row>
    <row r="294" spans="1:10" ht="15" customHeight="1">
      <c r="A294" t="s">
        <v>8</v>
      </c>
      <c r="B294" t="s">
        <v>69</v>
      </c>
      <c r="C294" s="6" t="s">
        <v>125</v>
      </c>
      <c r="D294" s="6" t="s">
        <v>126</v>
      </c>
      <c r="E294" s="6" t="str">
        <f t="shared" si="12"/>
        <v>27.890325</v>
      </c>
      <c r="F294" s="7" t="str">
        <f t="shared" si="12"/>
        <v>-96.898713</v>
      </c>
      <c r="G294" s="8" t="str">
        <f t="shared" si="13"/>
        <v>27.890325, -96.898713</v>
      </c>
      <c r="H294" s="8" t="s">
        <v>66</v>
      </c>
      <c r="I294" s="8">
        <v>29</v>
      </c>
      <c r="J294" t="str">
        <f t="shared" si="14"/>
        <v>new google.maps.LatLng(27.890325, -96.898713),</v>
      </c>
    </row>
    <row r="295" spans="1:10" ht="15" customHeight="1">
      <c r="A295" t="s">
        <v>8</v>
      </c>
      <c r="B295" t="s">
        <v>99</v>
      </c>
      <c r="C295" s="6" t="s">
        <v>125</v>
      </c>
      <c r="D295" s="6" t="s">
        <v>126</v>
      </c>
      <c r="E295" s="6" t="str">
        <f t="shared" si="12"/>
        <v>27.890325</v>
      </c>
      <c r="F295" s="7" t="str">
        <f t="shared" si="12"/>
        <v>-96.898713</v>
      </c>
      <c r="G295" s="8" t="str">
        <f t="shared" si="13"/>
        <v>27.890325, -96.898713</v>
      </c>
      <c r="H295" s="8" t="s">
        <v>66</v>
      </c>
      <c r="I295" s="8">
        <v>29</v>
      </c>
      <c r="J295" t="str">
        <f t="shared" si="14"/>
        <v>new google.maps.LatLng(27.890325, -96.898713),</v>
      </c>
    </row>
    <row r="296" spans="1:10" ht="15" customHeight="1">
      <c r="A296" t="s">
        <v>8</v>
      </c>
      <c r="B296" t="s">
        <v>116</v>
      </c>
      <c r="C296" s="6" t="s">
        <v>125</v>
      </c>
      <c r="D296" s="6" t="s">
        <v>126</v>
      </c>
      <c r="E296" s="6" t="str">
        <f t="shared" si="12"/>
        <v>27.890325</v>
      </c>
      <c r="F296" s="7" t="str">
        <f t="shared" si="12"/>
        <v>-96.898713</v>
      </c>
      <c r="G296" s="8" t="str">
        <f t="shared" si="13"/>
        <v>27.890325, -96.898713</v>
      </c>
      <c r="H296" s="8" t="s">
        <v>66</v>
      </c>
      <c r="I296" s="8">
        <v>29</v>
      </c>
      <c r="J296" t="str">
        <f t="shared" si="14"/>
        <v>new google.maps.LatLng(27.890325, -96.898713),</v>
      </c>
    </row>
    <row r="297" spans="1:10" ht="15" customHeight="1">
      <c r="A297" t="s">
        <v>8</v>
      </c>
      <c r="B297" t="s">
        <v>26</v>
      </c>
      <c r="C297" s="6" t="s">
        <v>125</v>
      </c>
      <c r="D297" s="6" t="s">
        <v>126</v>
      </c>
      <c r="E297" s="6" t="str">
        <f t="shared" si="12"/>
        <v>27.890325</v>
      </c>
      <c r="F297" s="7" t="str">
        <f t="shared" si="12"/>
        <v>-96.898713</v>
      </c>
      <c r="G297" s="8" t="str">
        <f t="shared" si="13"/>
        <v>27.890325, -96.898713</v>
      </c>
      <c r="H297" s="8" t="s">
        <v>66</v>
      </c>
      <c r="I297" s="8">
        <v>29</v>
      </c>
      <c r="J297" t="str">
        <f t="shared" si="14"/>
        <v>new google.maps.LatLng(27.890325, -96.898713),</v>
      </c>
    </row>
    <row r="298" spans="1:10" ht="15" customHeight="1">
      <c r="A298" t="s">
        <v>8</v>
      </c>
      <c r="B298" t="s">
        <v>103</v>
      </c>
      <c r="C298" s="6" t="s">
        <v>127</v>
      </c>
      <c r="D298" s="6" t="s">
        <v>128</v>
      </c>
      <c r="E298" s="6" t="str">
        <f t="shared" si="12"/>
        <v>27.900824</v>
      </c>
      <c r="F298" s="7" t="str">
        <f t="shared" si="12"/>
        <v>-96.916439</v>
      </c>
      <c r="G298" s="8" t="str">
        <f t="shared" si="13"/>
        <v>27.900824, -96.916439</v>
      </c>
      <c r="H298" s="8" t="s">
        <v>66</v>
      </c>
      <c r="I298" s="8">
        <v>29</v>
      </c>
      <c r="J298" t="str">
        <f t="shared" si="14"/>
        <v>new google.maps.LatLng(27.900824, -96.916439),</v>
      </c>
    </row>
    <row r="299" spans="1:10" ht="15" customHeight="1">
      <c r="A299" t="s">
        <v>8</v>
      </c>
      <c r="B299" t="s">
        <v>42</v>
      </c>
      <c r="C299" s="6" t="s">
        <v>127</v>
      </c>
      <c r="D299" s="6" t="s">
        <v>128</v>
      </c>
      <c r="E299" s="6" t="str">
        <f t="shared" si="12"/>
        <v>27.900824</v>
      </c>
      <c r="F299" s="7" t="str">
        <f t="shared" si="12"/>
        <v>-96.916439</v>
      </c>
      <c r="G299" s="8" t="str">
        <f t="shared" si="13"/>
        <v>27.900824, -96.916439</v>
      </c>
      <c r="H299" s="8" t="s">
        <v>66</v>
      </c>
      <c r="I299" s="8">
        <v>29</v>
      </c>
      <c r="J299" t="str">
        <f t="shared" si="14"/>
        <v>new google.maps.LatLng(27.900824, -96.916439),</v>
      </c>
    </row>
    <row r="300" spans="1:10" ht="15" customHeight="1">
      <c r="A300" t="s">
        <v>8</v>
      </c>
      <c r="B300" t="s">
        <v>106</v>
      </c>
      <c r="C300" s="6" t="s">
        <v>127</v>
      </c>
      <c r="D300" s="6" t="s">
        <v>128</v>
      </c>
      <c r="E300" s="6" t="str">
        <f t="shared" si="12"/>
        <v>27.900824</v>
      </c>
      <c r="F300" s="7" t="str">
        <f t="shared" si="12"/>
        <v>-96.916439</v>
      </c>
      <c r="G300" s="8" t="str">
        <f t="shared" si="13"/>
        <v>27.900824, -96.916439</v>
      </c>
      <c r="H300" s="8" t="s">
        <v>66</v>
      </c>
      <c r="I300" s="8">
        <v>29</v>
      </c>
      <c r="J300" t="str">
        <f t="shared" si="14"/>
        <v>new google.maps.LatLng(27.900824, -96.916439),</v>
      </c>
    </row>
    <row r="301" spans="1:10" ht="15" customHeight="1">
      <c r="A301" t="s">
        <v>8</v>
      </c>
      <c r="B301" t="s">
        <v>107</v>
      </c>
      <c r="C301" s="6" t="s">
        <v>127</v>
      </c>
      <c r="D301" s="6" t="s">
        <v>128</v>
      </c>
      <c r="E301" s="6" t="str">
        <f t="shared" si="12"/>
        <v>27.900824</v>
      </c>
      <c r="F301" s="7" t="str">
        <f t="shared" si="12"/>
        <v>-96.916439</v>
      </c>
      <c r="G301" s="8" t="str">
        <f t="shared" si="13"/>
        <v>27.900824, -96.916439</v>
      </c>
      <c r="H301" s="8" t="s">
        <v>66</v>
      </c>
      <c r="I301" s="8">
        <v>29</v>
      </c>
      <c r="J301" t="str">
        <f t="shared" si="14"/>
        <v>new google.maps.LatLng(27.900824, -96.916439),</v>
      </c>
    </row>
    <row r="302" spans="1:10" ht="15" customHeight="1">
      <c r="A302" t="s">
        <v>8</v>
      </c>
      <c r="B302" t="s">
        <v>108</v>
      </c>
      <c r="C302" s="6" t="s">
        <v>127</v>
      </c>
      <c r="D302" s="6" t="s">
        <v>128</v>
      </c>
      <c r="E302" s="6" t="str">
        <f t="shared" si="12"/>
        <v>27.900824</v>
      </c>
      <c r="F302" s="7" t="str">
        <f t="shared" si="12"/>
        <v>-96.916439</v>
      </c>
      <c r="G302" s="8" t="str">
        <f t="shared" si="13"/>
        <v>27.900824, -96.916439</v>
      </c>
      <c r="H302" s="8" t="s">
        <v>66</v>
      </c>
      <c r="I302" s="8">
        <v>29</v>
      </c>
      <c r="J302" t="str">
        <f t="shared" si="14"/>
        <v>new google.maps.LatLng(27.900824, -96.916439),</v>
      </c>
    </row>
    <row r="303" spans="1:10" ht="15" customHeight="1">
      <c r="A303" t="s">
        <v>8</v>
      </c>
      <c r="B303" t="s">
        <v>109</v>
      </c>
      <c r="C303" s="6" t="s">
        <v>127</v>
      </c>
      <c r="D303" s="6" t="s">
        <v>128</v>
      </c>
      <c r="E303" s="6" t="str">
        <f t="shared" si="12"/>
        <v>27.900824</v>
      </c>
      <c r="F303" s="7" t="str">
        <f t="shared" si="12"/>
        <v>-96.916439</v>
      </c>
      <c r="G303" s="8" t="str">
        <f t="shared" si="13"/>
        <v>27.900824, -96.916439</v>
      </c>
      <c r="H303" s="8" t="s">
        <v>66</v>
      </c>
      <c r="I303" s="8">
        <v>29</v>
      </c>
      <c r="J303" t="str">
        <f t="shared" si="14"/>
        <v>new google.maps.LatLng(27.900824, -96.916439),</v>
      </c>
    </row>
    <row r="304" spans="1:10" ht="15" customHeight="1">
      <c r="A304" t="s">
        <v>8</v>
      </c>
      <c r="B304" t="s">
        <v>46</v>
      </c>
      <c r="C304" s="6" t="s">
        <v>127</v>
      </c>
      <c r="D304" s="6" t="s">
        <v>128</v>
      </c>
      <c r="E304" s="6" t="str">
        <f t="shared" si="12"/>
        <v>27.900824</v>
      </c>
      <c r="F304" s="7" t="str">
        <f t="shared" si="12"/>
        <v>-96.916439</v>
      </c>
      <c r="G304" s="8" t="str">
        <f t="shared" si="13"/>
        <v>27.900824, -96.916439</v>
      </c>
      <c r="H304" s="8" t="s">
        <v>66</v>
      </c>
      <c r="I304" s="8">
        <v>29</v>
      </c>
      <c r="J304" t="str">
        <f t="shared" si="14"/>
        <v>new google.maps.LatLng(27.900824, -96.916439),</v>
      </c>
    </row>
    <row r="305" spans="1:10" ht="15" customHeight="1">
      <c r="A305" t="s">
        <v>8</v>
      </c>
      <c r="B305" t="s">
        <v>49</v>
      </c>
      <c r="C305" s="6" t="s">
        <v>127</v>
      </c>
      <c r="D305" s="6" t="s">
        <v>128</v>
      </c>
      <c r="E305" s="6" t="str">
        <f t="shared" si="12"/>
        <v>27.900824</v>
      </c>
      <c r="F305" s="7" t="str">
        <f t="shared" si="12"/>
        <v>-96.916439</v>
      </c>
      <c r="G305" s="8" t="str">
        <f t="shared" si="13"/>
        <v>27.900824, -96.916439</v>
      </c>
      <c r="H305" s="8" t="s">
        <v>66</v>
      </c>
      <c r="I305" s="8">
        <v>29</v>
      </c>
      <c r="J305" t="str">
        <f t="shared" si="14"/>
        <v>new google.maps.LatLng(27.900824, -96.916439),</v>
      </c>
    </row>
    <row r="306" spans="1:10" ht="15" customHeight="1">
      <c r="A306" t="s">
        <v>8</v>
      </c>
      <c r="B306" t="s">
        <v>94</v>
      </c>
      <c r="C306" s="6" t="s">
        <v>127</v>
      </c>
      <c r="D306" s="6" t="s">
        <v>128</v>
      </c>
      <c r="E306" s="6" t="str">
        <f t="shared" si="12"/>
        <v>27.900824</v>
      </c>
      <c r="F306" s="7" t="str">
        <f t="shared" si="12"/>
        <v>-96.916439</v>
      </c>
      <c r="G306" s="8" t="str">
        <f t="shared" si="13"/>
        <v>27.900824, -96.916439</v>
      </c>
      <c r="H306" s="8" t="s">
        <v>66</v>
      </c>
      <c r="I306" s="8">
        <v>29</v>
      </c>
      <c r="J306" t="str">
        <f t="shared" si="14"/>
        <v>new google.maps.LatLng(27.900824, -96.916439),</v>
      </c>
    </row>
    <row r="307" spans="1:10" ht="15" customHeight="1">
      <c r="A307" t="s">
        <v>8</v>
      </c>
      <c r="B307" t="s">
        <v>110</v>
      </c>
      <c r="C307" s="6" t="s">
        <v>127</v>
      </c>
      <c r="D307" s="6" t="s">
        <v>128</v>
      </c>
      <c r="E307" s="6" t="str">
        <f t="shared" si="12"/>
        <v>27.900824</v>
      </c>
      <c r="F307" s="7" t="str">
        <f t="shared" si="12"/>
        <v>-96.916439</v>
      </c>
      <c r="G307" s="8" t="str">
        <f t="shared" si="13"/>
        <v>27.900824, -96.916439</v>
      </c>
      <c r="H307" s="8" t="s">
        <v>66</v>
      </c>
      <c r="I307" s="8">
        <v>29</v>
      </c>
      <c r="J307" t="str">
        <f t="shared" si="14"/>
        <v>new google.maps.LatLng(27.900824, -96.916439),</v>
      </c>
    </row>
    <row r="308" spans="1:10" ht="15" customHeight="1">
      <c r="A308" t="s">
        <v>8</v>
      </c>
      <c r="B308" t="s">
        <v>96</v>
      </c>
      <c r="C308" s="6" t="s">
        <v>127</v>
      </c>
      <c r="D308" s="6" t="s">
        <v>128</v>
      </c>
      <c r="E308" s="6" t="str">
        <f t="shared" si="12"/>
        <v>27.900824</v>
      </c>
      <c r="F308" s="7" t="str">
        <f t="shared" si="12"/>
        <v>-96.916439</v>
      </c>
      <c r="G308" s="8" t="str">
        <f t="shared" si="13"/>
        <v>27.900824, -96.916439</v>
      </c>
      <c r="H308" s="8" t="s">
        <v>66</v>
      </c>
      <c r="I308" s="8">
        <v>29</v>
      </c>
      <c r="J308" t="str">
        <f t="shared" si="14"/>
        <v>new google.maps.LatLng(27.900824, -96.916439),</v>
      </c>
    </row>
    <row r="309" spans="1:10" ht="15" customHeight="1">
      <c r="A309" t="s">
        <v>8</v>
      </c>
      <c r="B309" t="s">
        <v>111</v>
      </c>
      <c r="C309" s="6" t="s">
        <v>127</v>
      </c>
      <c r="D309" s="6" t="s">
        <v>128</v>
      </c>
      <c r="E309" s="6" t="str">
        <f t="shared" si="12"/>
        <v>27.900824</v>
      </c>
      <c r="F309" s="7" t="str">
        <f t="shared" si="12"/>
        <v>-96.916439</v>
      </c>
      <c r="G309" s="8" t="str">
        <f t="shared" si="13"/>
        <v>27.900824, -96.916439</v>
      </c>
      <c r="H309" s="8" t="s">
        <v>66</v>
      </c>
      <c r="I309" s="8">
        <v>29</v>
      </c>
      <c r="J309" t="str">
        <f t="shared" si="14"/>
        <v>new google.maps.LatLng(27.900824, -96.916439),</v>
      </c>
    </row>
    <row r="310" spans="1:10" ht="15" customHeight="1">
      <c r="A310" t="s">
        <v>8</v>
      </c>
      <c r="B310" t="s">
        <v>112</v>
      </c>
      <c r="C310" s="6" t="s">
        <v>127</v>
      </c>
      <c r="D310" s="6" t="s">
        <v>128</v>
      </c>
      <c r="E310" s="6" t="str">
        <f t="shared" si="12"/>
        <v>27.900824</v>
      </c>
      <c r="F310" s="7" t="str">
        <f t="shared" si="12"/>
        <v>-96.916439</v>
      </c>
      <c r="G310" s="8" t="str">
        <f t="shared" si="13"/>
        <v>27.900824, -96.916439</v>
      </c>
      <c r="H310" s="8" t="s">
        <v>66</v>
      </c>
      <c r="I310" s="8">
        <v>29</v>
      </c>
      <c r="J310" t="str">
        <f t="shared" si="14"/>
        <v>new google.maps.LatLng(27.900824, -96.916439),</v>
      </c>
    </row>
    <row r="311" spans="1:10" ht="15" customHeight="1">
      <c r="A311" t="s">
        <v>8</v>
      </c>
      <c r="B311" t="s">
        <v>113</v>
      </c>
      <c r="C311" s="6" t="s">
        <v>127</v>
      </c>
      <c r="D311" s="6" t="s">
        <v>128</v>
      </c>
      <c r="E311" s="6" t="str">
        <f t="shared" si="12"/>
        <v>27.900824</v>
      </c>
      <c r="F311" s="7" t="str">
        <f t="shared" si="12"/>
        <v>-96.916439</v>
      </c>
      <c r="G311" s="8" t="str">
        <f t="shared" si="13"/>
        <v>27.900824, -96.916439</v>
      </c>
      <c r="H311" s="8" t="s">
        <v>66</v>
      </c>
      <c r="I311" s="8">
        <v>29</v>
      </c>
      <c r="J311" t="str">
        <f t="shared" si="14"/>
        <v>new google.maps.LatLng(27.900824, -96.916439),</v>
      </c>
    </row>
    <row r="312" spans="1:10" ht="15" customHeight="1">
      <c r="A312" t="s">
        <v>8</v>
      </c>
      <c r="B312" t="s">
        <v>114</v>
      </c>
      <c r="C312" s="6" t="s">
        <v>127</v>
      </c>
      <c r="D312" s="6" t="s">
        <v>128</v>
      </c>
      <c r="E312" s="6" t="str">
        <f t="shared" si="12"/>
        <v>27.900824</v>
      </c>
      <c r="F312" s="7" t="str">
        <f t="shared" si="12"/>
        <v>-96.916439</v>
      </c>
      <c r="G312" s="8" t="str">
        <f t="shared" si="13"/>
        <v>27.900824, -96.916439</v>
      </c>
      <c r="H312" s="8" t="s">
        <v>66</v>
      </c>
      <c r="I312" s="8">
        <v>29</v>
      </c>
      <c r="J312" t="str">
        <f t="shared" si="14"/>
        <v>new google.maps.LatLng(27.900824, -96.916439),</v>
      </c>
    </row>
    <row r="313" spans="1:10" ht="15" customHeight="1">
      <c r="A313" t="s">
        <v>8</v>
      </c>
      <c r="B313" t="s">
        <v>69</v>
      </c>
      <c r="C313" s="6" t="s">
        <v>127</v>
      </c>
      <c r="D313" s="6" t="s">
        <v>128</v>
      </c>
      <c r="E313" s="6" t="str">
        <f t="shared" si="12"/>
        <v>27.900824</v>
      </c>
      <c r="F313" s="7" t="str">
        <f t="shared" si="12"/>
        <v>-96.916439</v>
      </c>
      <c r="G313" s="8" t="str">
        <f t="shared" si="13"/>
        <v>27.900824, -96.916439</v>
      </c>
      <c r="H313" s="8" t="s">
        <v>66</v>
      </c>
      <c r="I313" s="8">
        <v>29</v>
      </c>
      <c r="J313" t="str">
        <f t="shared" si="14"/>
        <v>new google.maps.LatLng(27.900824, -96.916439),</v>
      </c>
    </row>
    <row r="314" spans="1:10" ht="15" customHeight="1">
      <c r="A314" t="s">
        <v>8</v>
      </c>
      <c r="B314" t="s">
        <v>115</v>
      </c>
      <c r="C314" s="6" t="s">
        <v>127</v>
      </c>
      <c r="D314" s="6" t="s">
        <v>128</v>
      </c>
      <c r="E314" s="6" t="str">
        <f t="shared" si="12"/>
        <v>27.900824</v>
      </c>
      <c r="F314" s="7" t="str">
        <f t="shared" si="12"/>
        <v>-96.916439</v>
      </c>
      <c r="G314" s="8" t="str">
        <f t="shared" si="13"/>
        <v>27.900824, -96.916439</v>
      </c>
      <c r="H314" s="8" t="s">
        <v>66</v>
      </c>
      <c r="I314" s="8">
        <v>29</v>
      </c>
      <c r="J314" t="str">
        <f t="shared" si="14"/>
        <v>new google.maps.LatLng(27.900824, -96.916439),</v>
      </c>
    </row>
    <row r="315" spans="1:10" ht="15" customHeight="1">
      <c r="A315" t="s">
        <v>8</v>
      </c>
      <c r="B315" t="s">
        <v>99</v>
      </c>
      <c r="C315" s="6" t="s">
        <v>127</v>
      </c>
      <c r="D315" s="6" t="s">
        <v>128</v>
      </c>
      <c r="E315" s="6" t="str">
        <f t="shared" si="12"/>
        <v>27.900824</v>
      </c>
      <c r="F315" s="7" t="str">
        <f t="shared" si="12"/>
        <v>-96.916439</v>
      </c>
      <c r="G315" s="8" t="str">
        <f t="shared" si="13"/>
        <v>27.900824, -96.916439</v>
      </c>
      <c r="H315" s="8" t="s">
        <v>66</v>
      </c>
      <c r="I315" s="8">
        <v>29</v>
      </c>
      <c r="J315" t="str">
        <f t="shared" si="14"/>
        <v>new google.maps.LatLng(27.900824, -96.916439),</v>
      </c>
    </row>
    <row r="316" spans="1:10" ht="15" customHeight="1">
      <c r="A316" t="s">
        <v>8</v>
      </c>
      <c r="B316" t="s">
        <v>116</v>
      </c>
      <c r="C316" s="6" t="s">
        <v>127</v>
      </c>
      <c r="D316" s="6" t="s">
        <v>128</v>
      </c>
      <c r="E316" s="6" t="str">
        <f t="shared" si="12"/>
        <v>27.900824</v>
      </c>
      <c r="F316" s="7" t="str">
        <f t="shared" si="12"/>
        <v>-96.916439</v>
      </c>
      <c r="G316" s="8" t="str">
        <f t="shared" si="13"/>
        <v>27.900824, -96.916439</v>
      </c>
      <c r="H316" s="8" t="s">
        <v>66</v>
      </c>
      <c r="I316" s="8">
        <v>29</v>
      </c>
      <c r="J316" t="str">
        <f t="shared" si="14"/>
        <v>new google.maps.LatLng(27.900824, -96.916439),</v>
      </c>
    </row>
    <row r="317" spans="1:10" ht="15" customHeight="1">
      <c r="A317" t="s">
        <v>8</v>
      </c>
      <c r="B317" t="s">
        <v>117</v>
      </c>
      <c r="C317" s="6" t="s">
        <v>127</v>
      </c>
      <c r="D317" s="6" t="s">
        <v>128</v>
      </c>
      <c r="E317" s="6" t="str">
        <f t="shared" si="12"/>
        <v>27.900824</v>
      </c>
      <c r="F317" s="7" t="str">
        <f t="shared" si="12"/>
        <v>-96.916439</v>
      </c>
      <c r="G317" s="8" t="str">
        <f t="shared" si="13"/>
        <v>27.900824, -96.916439</v>
      </c>
      <c r="H317" s="8" t="s">
        <v>66</v>
      </c>
      <c r="I317" s="8">
        <v>29</v>
      </c>
      <c r="J317" t="str">
        <f t="shared" si="14"/>
        <v>new google.maps.LatLng(27.900824, -96.916439),</v>
      </c>
    </row>
    <row r="318" spans="1:10" ht="15" customHeight="1">
      <c r="A318" t="s">
        <v>8</v>
      </c>
      <c r="B318" t="s">
        <v>118</v>
      </c>
      <c r="C318" s="6" t="s">
        <v>127</v>
      </c>
      <c r="D318" s="6" t="s">
        <v>128</v>
      </c>
      <c r="E318" s="6" t="str">
        <f t="shared" si="12"/>
        <v>27.900824</v>
      </c>
      <c r="F318" s="7" t="str">
        <f t="shared" si="12"/>
        <v>-96.916439</v>
      </c>
      <c r="G318" s="8" t="str">
        <f t="shared" si="13"/>
        <v>27.900824, -96.916439</v>
      </c>
      <c r="H318" s="8" t="s">
        <v>66</v>
      </c>
      <c r="I318" s="8">
        <v>29</v>
      </c>
      <c r="J318" t="str">
        <f t="shared" si="14"/>
        <v>new google.maps.LatLng(27.900824, -96.916439),</v>
      </c>
    </row>
    <row r="319" spans="1:10" ht="15" customHeight="1">
      <c r="A319" t="s">
        <v>8</v>
      </c>
      <c r="B319" t="s">
        <v>119</v>
      </c>
      <c r="C319" s="6" t="s">
        <v>127</v>
      </c>
      <c r="D319" s="6" t="s">
        <v>128</v>
      </c>
      <c r="E319" s="6" t="str">
        <f t="shared" si="12"/>
        <v>27.900824</v>
      </c>
      <c r="F319" s="7" t="str">
        <f t="shared" si="12"/>
        <v>-96.916439</v>
      </c>
      <c r="G319" s="8" t="str">
        <f t="shared" si="13"/>
        <v>27.900824, -96.916439</v>
      </c>
      <c r="H319" s="8" t="s">
        <v>66</v>
      </c>
      <c r="I319" s="8">
        <v>29</v>
      </c>
      <c r="J319" t="str">
        <f t="shared" si="14"/>
        <v>new google.maps.LatLng(27.900824, -96.916439),</v>
      </c>
    </row>
    <row r="320" spans="1:10" ht="15" customHeight="1">
      <c r="A320" t="s">
        <v>8</v>
      </c>
      <c r="B320" t="s">
        <v>26</v>
      </c>
      <c r="C320" s="6" t="s">
        <v>127</v>
      </c>
      <c r="D320" s="6" t="s">
        <v>128</v>
      </c>
      <c r="E320" s="6" t="str">
        <f t="shared" si="12"/>
        <v>27.900824</v>
      </c>
      <c r="F320" s="7" t="str">
        <f t="shared" si="12"/>
        <v>-96.916439</v>
      </c>
      <c r="G320" s="8" t="str">
        <f t="shared" si="13"/>
        <v>27.900824, -96.916439</v>
      </c>
      <c r="H320" s="8" t="s">
        <v>66</v>
      </c>
      <c r="I320" s="8">
        <v>29</v>
      </c>
      <c r="J320" t="str">
        <f t="shared" si="14"/>
        <v>new google.maps.LatLng(27.900824, -96.916439),</v>
      </c>
    </row>
    <row r="321" spans="1:10" ht="15" customHeight="1">
      <c r="A321" t="s">
        <v>8</v>
      </c>
      <c r="B321" t="s">
        <v>32</v>
      </c>
      <c r="C321" s="6" t="s">
        <v>129</v>
      </c>
      <c r="D321" s="6" t="s">
        <v>130</v>
      </c>
      <c r="E321" s="6" t="str">
        <f t="shared" si="12"/>
        <v>27.910588</v>
      </c>
      <c r="F321" s="7" t="str">
        <f t="shared" si="12"/>
        <v>-96.904628</v>
      </c>
      <c r="G321" s="8" t="str">
        <f t="shared" si="13"/>
        <v>27.910588, -96.904628</v>
      </c>
      <c r="H321" s="8" t="s">
        <v>66</v>
      </c>
      <c r="I321" s="8">
        <v>29</v>
      </c>
      <c r="J321" t="str">
        <f t="shared" si="14"/>
        <v>new google.maps.LatLng(27.910588, -96.904628),</v>
      </c>
    </row>
    <row r="322" spans="1:10" ht="15" customHeight="1">
      <c r="A322" t="s">
        <v>8</v>
      </c>
      <c r="B322" t="s">
        <v>91</v>
      </c>
      <c r="C322" s="6" t="s">
        <v>129</v>
      </c>
      <c r="D322" s="6" t="s">
        <v>130</v>
      </c>
      <c r="E322" s="6" t="str">
        <f t="shared" ref="E322:F385" si="15">C322</f>
        <v>27.910588</v>
      </c>
      <c r="F322" s="7" t="str">
        <f t="shared" si="15"/>
        <v>-96.904628</v>
      </c>
      <c r="G322" s="8" t="str">
        <f t="shared" ref="G322:G385" si="16">E322 &amp; ", " &amp;F322</f>
        <v>27.910588, -96.904628</v>
      </c>
      <c r="H322" s="8" t="s">
        <v>66</v>
      </c>
      <c r="I322" s="8">
        <v>29</v>
      </c>
      <c r="J322" t="str">
        <f t="shared" si="14"/>
        <v>new google.maps.LatLng(27.910588, -96.904628),</v>
      </c>
    </row>
    <row r="323" spans="1:10" ht="15" customHeight="1">
      <c r="A323" t="s">
        <v>8</v>
      </c>
      <c r="B323" t="s">
        <v>46</v>
      </c>
      <c r="C323" s="6" t="s">
        <v>129</v>
      </c>
      <c r="D323" s="6" t="s">
        <v>130</v>
      </c>
      <c r="E323" s="6" t="str">
        <f t="shared" si="15"/>
        <v>27.910588</v>
      </c>
      <c r="F323" s="7" t="str">
        <f t="shared" si="15"/>
        <v>-96.904628</v>
      </c>
      <c r="G323" s="8" t="str">
        <f t="shared" si="16"/>
        <v>27.910588, -96.904628</v>
      </c>
      <c r="H323" s="8" t="s">
        <v>66</v>
      </c>
      <c r="I323" s="8">
        <v>29</v>
      </c>
      <c r="J323" t="str">
        <f t="shared" ref="J323:J386" si="17">"new google.maps.LatLng(" &amp; C323 &amp; ", " &amp; D323 &amp; "),"</f>
        <v>new google.maps.LatLng(27.910588, -96.904628),</v>
      </c>
    </row>
    <row r="324" spans="1:10" ht="15" customHeight="1">
      <c r="A324" t="s">
        <v>8</v>
      </c>
      <c r="B324" t="s">
        <v>92</v>
      </c>
      <c r="C324" s="6" t="s">
        <v>129</v>
      </c>
      <c r="D324" s="6" t="s">
        <v>130</v>
      </c>
      <c r="E324" s="6" t="str">
        <f t="shared" si="15"/>
        <v>27.910588</v>
      </c>
      <c r="F324" s="7" t="str">
        <f t="shared" si="15"/>
        <v>-96.904628</v>
      </c>
      <c r="G324" s="8" t="str">
        <f t="shared" si="16"/>
        <v>27.910588, -96.904628</v>
      </c>
      <c r="H324" s="8" t="s">
        <v>66</v>
      </c>
      <c r="I324" s="8">
        <v>29</v>
      </c>
      <c r="J324" t="str">
        <f t="shared" si="17"/>
        <v>new google.maps.LatLng(27.910588, -96.904628),</v>
      </c>
    </row>
    <row r="325" spans="1:10" ht="15" customHeight="1">
      <c r="A325" t="s">
        <v>8</v>
      </c>
      <c r="B325" t="s">
        <v>93</v>
      </c>
      <c r="C325" s="6" t="s">
        <v>129</v>
      </c>
      <c r="D325" s="6" t="s">
        <v>130</v>
      </c>
      <c r="E325" s="6" t="str">
        <f t="shared" si="15"/>
        <v>27.910588</v>
      </c>
      <c r="F325" s="7" t="str">
        <f t="shared" si="15"/>
        <v>-96.904628</v>
      </c>
      <c r="G325" s="8" t="str">
        <f t="shared" si="16"/>
        <v>27.910588, -96.904628</v>
      </c>
      <c r="H325" s="8" t="s">
        <v>66</v>
      </c>
      <c r="I325" s="8">
        <v>29</v>
      </c>
      <c r="J325" t="str">
        <f t="shared" si="17"/>
        <v>new google.maps.LatLng(27.910588, -96.904628),</v>
      </c>
    </row>
    <row r="326" spans="1:10" ht="15" customHeight="1">
      <c r="A326" t="s">
        <v>8</v>
      </c>
      <c r="B326" t="s">
        <v>49</v>
      </c>
      <c r="C326" s="6" t="s">
        <v>129</v>
      </c>
      <c r="D326" s="6" t="s">
        <v>130</v>
      </c>
      <c r="E326" s="6" t="str">
        <f t="shared" si="15"/>
        <v>27.910588</v>
      </c>
      <c r="F326" s="7" t="str">
        <f t="shared" si="15"/>
        <v>-96.904628</v>
      </c>
      <c r="G326" s="8" t="str">
        <f t="shared" si="16"/>
        <v>27.910588, -96.904628</v>
      </c>
      <c r="H326" s="8" t="s">
        <v>66</v>
      </c>
      <c r="I326" s="8">
        <v>29</v>
      </c>
      <c r="J326" t="str">
        <f t="shared" si="17"/>
        <v>new google.maps.LatLng(27.910588, -96.904628),</v>
      </c>
    </row>
    <row r="327" spans="1:10" ht="15" customHeight="1">
      <c r="A327" t="s">
        <v>8</v>
      </c>
      <c r="B327" t="s">
        <v>94</v>
      </c>
      <c r="C327" s="6" t="s">
        <v>129</v>
      </c>
      <c r="D327" s="6" t="s">
        <v>130</v>
      </c>
      <c r="E327" s="6" t="str">
        <f t="shared" si="15"/>
        <v>27.910588</v>
      </c>
      <c r="F327" s="7" t="str">
        <f t="shared" si="15"/>
        <v>-96.904628</v>
      </c>
      <c r="G327" s="8" t="str">
        <f t="shared" si="16"/>
        <v>27.910588, -96.904628</v>
      </c>
      <c r="H327" s="8" t="s">
        <v>66</v>
      </c>
      <c r="I327" s="8">
        <v>29</v>
      </c>
      <c r="J327" t="str">
        <f t="shared" si="17"/>
        <v>new google.maps.LatLng(27.910588, -96.904628),</v>
      </c>
    </row>
    <row r="328" spans="1:10" ht="15" customHeight="1">
      <c r="A328" t="s">
        <v>8</v>
      </c>
      <c r="B328" t="s">
        <v>95</v>
      </c>
      <c r="C328" s="6" t="s">
        <v>129</v>
      </c>
      <c r="D328" s="6" t="s">
        <v>130</v>
      </c>
      <c r="E328" s="6" t="str">
        <f t="shared" si="15"/>
        <v>27.910588</v>
      </c>
      <c r="F328" s="7" t="str">
        <f t="shared" si="15"/>
        <v>-96.904628</v>
      </c>
      <c r="G328" s="8" t="str">
        <f t="shared" si="16"/>
        <v>27.910588, -96.904628</v>
      </c>
      <c r="H328" s="8" t="s">
        <v>66</v>
      </c>
      <c r="I328" s="8">
        <v>29</v>
      </c>
      <c r="J328" t="str">
        <f t="shared" si="17"/>
        <v>new google.maps.LatLng(27.910588, -96.904628),</v>
      </c>
    </row>
    <row r="329" spans="1:10" ht="15" customHeight="1">
      <c r="A329" t="s">
        <v>8</v>
      </c>
      <c r="B329" t="s">
        <v>96</v>
      </c>
      <c r="C329" s="6" t="s">
        <v>129</v>
      </c>
      <c r="D329" s="6" t="s">
        <v>130</v>
      </c>
      <c r="E329" s="6" t="str">
        <f t="shared" si="15"/>
        <v>27.910588</v>
      </c>
      <c r="F329" s="7" t="str">
        <f t="shared" si="15"/>
        <v>-96.904628</v>
      </c>
      <c r="G329" s="8" t="str">
        <f t="shared" si="16"/>
        <v>27.910588, -96.904628</v>
      </c>
      <c r="H329" s="8" t="s">
        <v>66</v>
      </c>
      <c r="I329" s="8">
        <v>29</v>
      </c>
      <c r="J329" t="str">
        <f t="shared" si="17"/>
        <v>new google.maps.LatLng(27.910588, -96.904628),</v>
      </c>
    </row>
    <row r="330" spans="1:10" ht="15" customHeight="1">
      <c r="A330" t="s">
        <v>8</v>
      </c>
      <c r="B330" t="s">
        <v>97</v>
      </c>
      <c r="C330" s="6" t="s">
        <v>129</v>
      </c>
      <c r="D330" s="6" t="s">
        <v>130</v>
      </c>
      <c r="E330" s="6" t="str">
        <f t="shared" si="15"/>
        <v>27.910588</v>
      </c>
      <c r="F330" s="7" t="str">
        <f t="shared" si="15"/>
        <v>-96.904628</v>
      </c>
      <c r="G330" s="8" t="str">
        <f t="shared" si="16"/>
        <v>27.910588, -96.904628</v>
      </c>
      <c r="H330" s="8" t="s">
        <v>66</v>
      </c>
      <c r="I330" s="8">
        <v>29</v>
      </c>
      <c r="J330" t="str">
        <f t="shared" si="17"/>
        <v>new google.maps.LatLng(27.910588, -96.904628),</v>
      </c>
    </row>
    <row r="331" spans="1:10" ht="15" customHeight="1">
      <c r="A331" t="s">
        <v>8</v>
      </c>
      <c r="B331" t="s">
        <v>98</v>
      </c>
      <c r="C331" s="6" t="s">
        <v>129</v>
      </c>
      <c r="D331" s="6" t="s">
        <v>130</v>
      </c>
      <c r="E331" s="6" t="str">
        <f t="shared" si="15"/>
        <v>27.910588</v>
      </c>
      <c r="F331" s="7" t="str">
        <f t="shared" si="15"/>
        <v>-96.904628</v>
      </c>
      <c r="G331" s="8" t="str">
        <f t="shared" si="16"/>
        <v>27.910588, -96.904628</v>
      </c>
      <c r="H331" s="8" t="s">
        <v>66</v>
      </c>
      <c r="I331" s="8">
        <v>29</v>
      </c>
      <c r="J331" t="str">
        <f t="shared" si="17"/>
        <v>new google.maps.LatLng(27.910588, -96.904628),</v>
      </c>
    </row>
    <row r="332" spans="1:10" ht="15" customHeight="1">
      <c r="A332" t="s">
        <v>8</v>
      </c>
      <c r="B332" t="s">
        <v>24</v>
      </c>
      <c r="C332" s="6" t="s">
        <v>129</v>
      </c>
      <c r="D332" s="6" t="s">
        <v>130</v>
      </c>
      <c r="E332" s="6" t="str">
        <f t="shared" si="15"/>
        <v>27.910588</v>
      </c>
      <c r="F332" s="7" t="str">
        <f t="shared" si="15"/>
        <v>-96.904628</v>
      </c>
      <c r="G332" s="8" t="str">
        <f t="shared" si="16"/>
        <v>27.910588, -96.904628</v>
      </c>
      <c r="H332" s="8" t="s">
        <v>66</v>
      </c>
      <c r="I332" s="8">
        <v>29</v>
      </c>
      <c r="J332" t="str">
        <f t="shared" si="17"/>
        <v>new google.maps.LatLng(27.910588, -96.904628),</v>
      </c>
    </row>
    <row r="333" spans="1:10" ht="15" customHeight="1">
      <c r="A333" t="s">
        <v>8</v>
      </c>
      <c r="B333" t="s">
        <v>69</v>
      </c>
      <c r="C333" s="6" t="s">
        <v>129</v>
      </c>
      <c r="D333" s="6" t="s">
        <v>130</v>
      </c>
      <c r="E333" s="6" t="str">
        <f t="shared" si="15"/>
        <v>27.910588</v>
      </c>
      <c r="F333" s="7" t="str">
        <f t="shared" si="15"/>
        <v>-96.904628</v>
      </c>
      <c r="G333" s="8" t="str">
        <f t="shared" si="16"/>
        <v>27.910588, -96.904628</v>
      </c>
      <c r="H333" s="8" t="s">
        <v>66</v>
      </c>
      <c r="I333" s="8">
        <v>29</v>
      </c>
      <c r="J333" t="str">
        <f t="shared" si="17"/>
        <v>new google.maps.LatLng(27.910588, -96.904628),</v>
      </c>
    </row>
    <row r="334" spans="1:10" ht="15" customHeight="1">
      <c r="A334" t="s">
        <v>8</v>
      </c>
      <c r="B334" t="s">
        <v>99</v>
      </c>
      <c r="C334" s="6" t="s">
        <v>129</v>
      </c>
      <c r="D334" s="6" t="s">
        <v>130</v>
      </c>
      <c r="E334" s="6" t="str">
        <f t="shared" si="15"/>
        <v>27.910588</v>
      </c>
      <c r="F334" s="7" t="str">
        <f t="shared" si="15"/>
        <v>-96.904628</v>
      </c>
      <c r="G334" s="8" t="str">
        <f t="shared" si="16"/>
        <v>27.910588, -96.904628</v>
      </c>
      <c r="H334" s="8" t="s">
        <v>66</v>
      </c>
      <c r="I334" s="8">
        <v>29</v>
      </c>
      <c r="J334" t="str">
        <f t="shared" si="17"/>
        <v>new google.maps.LatLng(27.910588, -96.904628),</v>
      </c>
    </row>
    <row r="335" spans="1:10" ht="15" customHeight="1">
      <c r="A335" t="s">
        <v>8</v>
      </c>
      <c r="B335" t="s">
        <v>100</v>
      </c>
      <c r="C335" s="6" t="s">
        <v>129</v>
      </c>
      <c r="D335" s="6" t="s">
        <v>130</v>
      </c>
      <c r="E335" s="6" t="str">
        <f t="shared" si="15"/>
        <v>27.910588</v>
      </c>
      <c r="F335" s="7" t="str">
        <f t="shared" si="15"/>
        <v>-96.904628</v>
      </c>
      <c r="G335" s="8" t="str">
        <f t="shared" si="16"/>
        <v>27.910588, -96.904628</v>
      </c>
      <c r="H335" s="8" t="s">
        <v>66</v>
      </c>
      <c r="I335" s="8">
        <v>29</v>
      </c>
      <c r="J335" t="str">
        <f t="shared" si="17"/>
        <v>new google.maps.LatLng(27.910588, -96.904628),</v>
      </c>
    </row>
    <row r="336" spans="1:10" ht="15" customHeight="1">
      <c r="A336" t="s">
        <v>8</v>
      </c>
      <c r="B336" t="s">
        <v>26</v>
      </c>
      <c r="C336" s="6" t="s">
        <v>129</v>
      </c>
      <c r="D336" s="6" t="s">
        <v>130</v>
      </c>
      <c r="E336" s="6" t="str">
        <f t="shared" si="15"/>
        <v>27.910588</v>
      </c>
      <c r="F336" s="7" t="str">
        <f t="shared" si="15"/>
        <v>-96.904628</v>
      </c>
      <c r="G336" s="8" t="str">
        <f t="shared" si="16"/>
        <v>27.910588, -96.904628</v>
      </c>
      <c r="H336" s="8" t="s">
        <v>66</v>
      </c>
      <c r="I336" s="8">
        <v>29</v>
      </c>
      <c r="J336" t="str">
        <f t="shared" si="17"/>
        <v>new google.maps.LatLng(27.910588, -96.904628),</v>
      </c>
    </row>
    <row r="337" spans="1:10" ht="15" customHeight="1">
      <c r="A337" t="s">
        <v>8</v>
      </c>
      <c r="B337" t="s">
        <v>26</v>
      </c>
      <c r="C337" s="6" t="s">
        <v>129</v>
      </c>
      <c r="D337" s="6" t="s">
        <v>130</v>
      </c>
      <c r="E337" s="6" t="str">
        <f t="shared" si="15"/>
        <v>27.910588</v>
      </c>
      <c r="F337" s="7" t="str">
        <f t="shared" si="15"/>
        <v>-96.904628</v>
      </c>
      <c r="G337" s="8" t="str">
        <f t="shared" si="16"/>
        <v>27.910588, -96.904628</v>
      </c>
      <c r="H337" s="8" t="s">
        <v>66</v>
      </c>
      <c r="I337" s="8">
        <v>29</v>
      </c>
      <c r="J337" t="str">
        <f t="shared" si="17"/>
        <v>new google.maps.LatLng(27.910588, -96.904628),</v>
      </c>
    </row>
    <row r="338" spans="1:10" ht="15" customHeight="1">
      <c r="A338" t="s">
        <v>8</v>
      </c>
      <c r="B338" t="s">
        <v>32</v>
      </c>
      <c r="C338" s="6" t="s">
        <v>131</v>
      </c>
      <c r="D338" s="6" t="s">
        <v>132</v>
      </c>
      <c r="E338" s="6" t="str">
        <f t="shared" si="15"/>
        <v>28.031431</v>
      </c>
      <c r="F338" s="7" t="str">
        <f t="shared" si="15"/>
        <v>-96.992624</v>
      </c>
      <c r="G338" s="8" t="str">
        <f t="shared" si="16"/>
        <v>28.031431, -96.992624</v>
      </c>
      <c r="H338" s="8" t="s">
        <v>66</v>
      </c>
      <c r="I338" s="8">
        <v>29</v>
      </c>
      <c r="J338" t="str">
        <f t="shared" si="17"/>
        <v>new google.maps.LatLng(28.031431, -96.992624),</v>
      </c>
    </row>
    <row r="339" spans="1:10" ht="15" customHeight="1">
      <c r="A339" t="s">
        <v>8</v>
      </c>
      <c r="B339" t="s">
        <v>91</v>
      </c>
      <c r="C339" s="6" t="s">
        <v>131</v>
      </c>
      <c r="D339" s="6" t="s">
        <v>132</v>
      </c>
      <c r="E339" s="6" t="str">
        <f t="shared" si="15"/>
        <v>28.031431</v>
      </c>
      <c r="F339" s="7" t="str">
        <f t="shared" si="15"/>
        <v>-96.992624</v>
      </c>
      <c r="G339" s="8" t="str">
        <f t="shared" si="16"/>
        <v>28.031431, -96.992624</v>
      </c>
      <c r="H339" s="8" t="s">
        <v>66</v>
      </c>
      <c r="I339" s="8">
        <v>29</v>
      </c>
      <c r="J339" t="str">
        <f t="shared" si="17"/>
        <v>new google.maps.LatLng(28.031431, -96.992624),</v>
      </c>
    </row>
    <row r="340" spans="1:10" ht="15" customHeight="1">
      <c r="A340" t="s">
        <v>8</v>
      </c>
      <c r="B340" t="s">
        <v>46</v>
      </c>
      <c r="C340" s="6" t="s">
        <v>131</v>
      </c>
      <c r="D340" s="6" t="s">
        <v>132</v>
      </c>
      <c r="E340" s="6" t="str">
        <f t="shared" si="15"/>
        <v>28.031431</v>
      </c>
      <c r="F340" s="7" t="str">
        <f t="shared" si="15"/>
        <v>-96.992624</v>
      </c>
      <c r="G340" s="8" t="str">
        <f t="shared" si="16"/>
        <v>28.031431, -96.992624</v>
      </c>
      <c r="H340" s="8" t="s">
        <v>66</v>
      </c>
      <c r="I340" s="8">
        <v>29</v>
      </c>
      <c r="J340" t="str">
        <f t="shared" si="17"/>
        <v>new google.maps.LatLng(28.031431, -96.992624),</v>
      </c>
    </row>
    <row r="341" spans="1:10" ht="15" customHeight="1">
      <c r="A341" t="s">
        <v>8</v>
      </c>
      <c r="B341" t="s">
        <v>92</v>
      </c>
      <c r="C341" s="6" t="s">
        <v>131</v>
      </c>
      <c r="D341" s="6" t="s">
        <v>132</v>
      </c>
      <c r="E341" s="6" t="str">
        <f t="shared" si="15"/>
        <v>28.031431</v>
      </c>
      <c r="F341" s="7" t="str">
        <f t="shared" si="15"/>
        <v>-96.992624</v>
      </c>
      <c r="G341" s="8" t="str">
        <f t="shared" si="16"/>
        <v>28.031431, -96.992624</v>
      </c>
      <c r="H341" s="8" t="s">
        <v>66</v>
      </c>
      <c r="I341" s="8">
        <v>29</v>
      </c>
      <c r="J341" t="str">
        <f t="shared" si="17"/>
        <v>new google.maps.LatLng(28.031431, -96.992624),</v>
      </c>
    </row>
    <row r="342" spans="1:10" ht="15" customHeight="1">
      <c r="A342" t="s">
        <v>8</v>
      </c>
      <c r="B342" t="s">
        <v>93</v>
      </c>
      <c r="C342" s="6" t="s">
        <v>131</v>
      </c>
      <c r="D342" s="6" t="s">
        <v>132</v>
      </c>
      <c r="E342" s="6" t="str">
        <f t="shared" si="15"/>
        <v>28.031431</v>
      </c>
      <c r="F342" s="7" t="str">
        <f t="shared" si="15"/>
        <v>-96.992624</v>
      </c>
      <c r="G342" s="8" t="str">
        <f t="shared" si="16"/>
        <v>28.031431, -96.992624</v>
      </c>
      <c r="H342" s="8" t="s">
        <v>66</v>
      </c>
      <c r="I342" s="8">
        <v>29</v>
      </c>
      <c r="J342" t="str">
        <f t="shared" si="17"/>
        <v>new google.maps.LatLng(28.031431, -96.992624),</v>
      </c>
    </row>
    <row r="343" spans="1:10" ht="15" customHeight="1">
      <c r="A343" t="s">
        <v>8</v>
      </c>
      <c r="B343" t="s">
        <v>49</v>
      </c>
      <c r="C343" s="6" t="s">
        <v>131</v>
      </c>
      <c r="D343" s="6" t="s">
        <v>132</v>
      </c>
      <c r="E343" s="6" t="str">
        <f t="shared" si="15"/>
        <v>28.031431</v>
      </c>
      <c r="F343" s="7" t="str">
        <f t="shared" si="15"/>
        <v>-96.992624</v>
      </c>
      <c r="G343" s="8" t="str">
        <f t="shared" si="16"/>
        <v>28.031431, -96.992624</v>
      </c>
      <c r="H343" s="8" t="s">
        <v>66</v>
      </c>
      <c r="I343" s="8">
        <v>29</v>
      </c>
      <c r="J343" t="str">
        <f t="shared" si="17"/>
        <v>new google.maps.LatLng(28.031431, -96.992624),</v>
      </c>
    </row>
    <row r="344" spans="1:10" ht="15" customHeight="1">
      <c r="A344" t="s">
        <v>8</v>
      </c>
      <c r="B344" t="s">
        <v>94</v>
      </c>
      <c r="C344" s="6" t="s">
        <v>131</v>
      </c>
      <c r="D344" s="6" t="s">
        <v>132</v>
      </c>
      <c r="E344" s="6" t="str">
        <f t="shared" si="15"/>
        <v>28.031431</v>
      </c>
      <c r="F344" s="7" t="str">
        <f t="shared" si="15"/>
        <v>-96.992624</v>
      </c>
      <c r="G344" s="8" t="str">
        <f t="shared" si="16"/>
        <v>28.031431, -96.992624</v>
      </c>
      <c r="H344" s="8" t="s">
        <v>66</v>
      </c>
      <c r="I344" s="8">
        <v>29</v>
      </c>
      <c r="J344" t="str">
        <f t="shared" si="17"/>
        <v>new google.maps.LatLng(28.031431, -96.992624),</v>
      </c>
    </row>
    <row r="345" spans="1:10" ht="15" customHeight="1">
      <c r="A345" t="s">
        <v>8</v>
      </c>
      <c r="B345" t="s">
        <v>95</v>
      </c>
      <c r="C345" s="6" t="s">
        <v>131</v>
      </c>
      <c r="D345" s="6" t="s">
        <v>132</v>
      </c>
      <c r="E345" s="6" t="str">
        <f t="shared" si="15"/>
        <v>28.031431</v>
      </c>
      <c r="F345" s="7" t="str">
        <f t="shared" si="15"/>
        <v>-96.992624</v>
      </c>
      <c r="G345" s="8" t="str">
        <f t="shared" si="16"/>
        <v>28.031431, -96.992624</v>
      </c>
      <c r="H345" s="8" t="s">
        <v>66</v>
      </c>
      <c r="I345" s="8">
        <v>29</v>
      </c>
      <c r="J345" t="str">
        <f t="shared" si="17"/>
        <v>new google.maps.LatLng(28.031431, -96.992624),</v>
      </c>
    </row>
    <row r="346" spans="1:10" ht="15" customHeight="1">
      <c r="A346" t="s">
        <v>8</v>
      </c>
      <c r="B346" t="s">
        <v>96</v>
      </c>
      <c r="C346" s="6" t="s">
        <v>131</v>
      </c>
      <c r="D346" s="6" t="s">
        <v>132</v>
      </c>
      <c r="E346" s="6" t="str">
        <f t="shared" si="15"/>
        <v>28.031431</v>
      </c>
      <c r="F346" s="7" t="str">
        <f t="shared" si="15"/>
        <v>-96.992624</v>
      </c>
      <c r="G346" s="8" t="str">
        <f t="shared" si="16"/>
        <v>28.031431, -96.992624</v>
      </c>
      <c r="H346" s="8" t="s">
        <v>66</v>
      </c>
      <c r="I346" s="8">
        <v>29</v>
      </c>
      <c r="J346" t="str">
        <f t="shared" si="17"/>
        <v>new google.maps.LatLng(28.031431, -96.992624),</v>
      </c>
    </row>
    <row r="347" spans="1:10" ht="15" customHeight="1">
      <c r="A347" t="s">
        <v>8</v>
      </c>
      <c r="B347" t="s">
        <v>97</v>
      </c>
      <c r="C347" s="6" t="s">
        <v>131</v>
      </c>
      <c r="D347" s="6" t="s">
        <v>132</v>
      </c>
      <c r="E347" s="6" t="str">
        <f t="shared" si="15"/>
        <v>28.031431</v>
      </c>
      <c r="F347" s="7" t="str">
        <f t="shared" si="15"/>
        <v>-96.992624</v>
      </c>
      <c r="G347" s="8" t="str">
        <f t="shared" si="16"/>
        <v>28.031431, -96.992624</v>
      </c>
      <c r="H347" s="8" t="s">
        <v>66</v>
      </c>
      <c r="I347" s="8">
        <v>29</v>
      </c>
      <c r="J347" t="str">
        <f t="shared" si="17"/>
        <v>new google.maps.LatLng(28.031431, -96.992624),</v>
      </c>
    </row>
    <row r="348" spans="1:10" ht="15" customHeight="1">
      <c r="A348" t="s">
        <v>8</v>
      </c>
      <c r="B348" t="s">
        <v>98</v>
      </c>
      <c r="C348" s="6" t="s">
        <v>131</v>
      </c>
      <c r="D348" s="6" t="s">
        <v>132</v>
      </c>
      <c r="E348" s="6" t="str">
        <f t="shared" si="15"/>
        <v>28.031431</v>
      </c>
      <c r="F348" s="7" t="str">
        <f t="shared" si="15"/>
        <v>-96.992624</v>
      </c>
      <c r="G348" s="8" t="str">
        <f t="shared" si="16"/>
        <v>28.031431, -96.992624</v>
      </c>
      <c r="H348" s="8" t="s">
        <v>66</v>
      </c>
      <c r="I348" s="8">
        <v>29</v>
      </c>
      <c r="J348" t="str">
        <f t="shared" si="17"/>
        <v>new google.maps.LatLng(28.031431, -96.992624),</v>
      </c>
    </row>
    <row r="349" spans="1:10" ht="15" customHeight="1">
      <c r="A349" t="s">
        <v>8</v>
      </c>
      <c r="B349" t="s">
        <v>24</v>
      </c>
      <c r="C349" s="6" t="s">
        <v>131</v>
      </c>
      <c r="D349" s="6" t="s">
        <v>132</v>
      </c>
      <c r="E349" s="6" t="str">
        <f t="shared" si="15"/>
        <v>28.031431</v>
      </c>
      <c r="F349" s="7" t="str">
        <f t="shared" si="15"/>
        <v>-96.992624</v>
      </c>
      <c r="G349" s="8" t="str">
        <f t="shared" si="16"/>
        <v>28.031431, -96.992624</v>
      </c>
      <c r="H349" s="8" t="s">
        <v>66</v>
      </c>
      <c r="I349" s="8">
        <v>29</v>
      </c>
      <c r="J349" t="str">
        <f t="shared" si="17"/>
        <v>new google.maps.LatLng(28.031431, -96.992624),</v>
      </c>
    </row>
    <row r="350" spans="1:10" ht="15" customHeight="1">
      <c r="A350" t="s">
        <v>8</v>
      </c>
      <c r="B350" t="s">
        <v>69</v>
      </c>
      <c r="C350" s="6" t="s">
        <v>131</v>
      </c>
      <c r="D350" s="6" t="s">
        <v>132</v>
      </c>
      <c r="E350" s="6" t="str">
        <f t="shared" si="15"/>
        <v>28.031431</v>
      </c>
      <c r="F350" s="7" t="str">
        <f t="shared" si="15"/>
        <v>-96.992624</v>
      </c>
      <c r="G350" s="8" t="str">
        <f t="shared" si="16"/>
        <v>28.031431, -96.992624</v>
      </c>
      <c r="H350" s="8" t="s">
        <v>66</v>
      </c>
      <c r="I350" s="8">
        <v>29</v>
      </c>
      <c r="J350" t="str">
        <f t="shared" si="17"/>
        <v>new google.maps.LatLng(28.031431, -96.992624),</v>
      </c>
    </row>
    <row r="351" spans="1:10" ht="15" customHeight="1">
      <c r="A351" t="s">
        <v>8</v>
      </c>
      <c r="B351" t="s">
        <v>99</v>
      </c>
      <c r="C351" s="6" t="s">
        <v>131</v>
      </c>
      <c r="D351" s="6" t="s">
        <v>132</v>
      </c>
      <c r="E351" s="6" t="str">
        <f t="shared" si="15"/>
        <v>28.031431</v>
      </c>
      <c r="F351" s="7" t="str">
        <f t="shared" si="15"/>
        <v>-96.992624</v>
      </c>
      <c r="G351" s="8" t="str">
        <f t="shared" si="16"/>
        <v>28.031431, -96.992624</v>
      </c>
      <c r="H351" s="8" t="s">
        <v>66</v>
      </c>
      <c r="I351" s="8">
        <v>29</v>
      </c>
      <c r="J351" t="str">
        <f t="shared" si="17"/>
        <v>new google.maps.LatLng(28.031431, -96.992624),</v>
      </c>
    </row>
    <row r="352" spans="1:10" ht="15" customHeight="1">
      <c r="A352" t="s">
        <v>8</v>
      </c>
      <c r="B352" t="s">
        <v>100</v>
      </c>
      <c r="C352" s="6" t="s">
        <v>131</v>
      </c>
      <c r="D352" s="6" t="s">
        <v>132</v>
      </c>
      <c r="E352" s="6" t="str">
        <f t="shared" si="15"/>
        <v>28.031431</v>
      </c>
      <c r="F352" s="7" t="str">
        <f t="shared" si="15"/>
        <v>-96.992624</v>
      </c>
      <c r="G352" s="8" t="str">
        <f t="shared" si="16"/>
        <v>28.031431, -96.992624</v>
      </c>
      <c r="H352" s="8" t="s">
        <v>66</v>
      </c>
      <c r="I352" s="8">
        <v>29</v>
      </c>
      <c r="J352" t="str">
        <f t="shared" si="17"/>
        <v>new google.maps.LatLng(28.031431, -96.992624),</v>
      </c>
    </row>
    <row r="353" spans="1:10" ht="15" customHeight="1">
      <c r="A353" t="s">
        <v>8</v>
      </c>
      <c r="B353" t="s">
        <v>26</v>
      </c>
      <c r="C353" s="6" t="s">
        <v>131</v>
      </c>
      <c r="D353" s="6" t="s">
        <v>132</v>
      </c>
      <c r="E353" s="6" t="str">
        <f t="shared" si="15"/>
        <v>28.031431</v>
      </c>
      <c r="F353" s="7" t="str">
        <f t="shared" si="15"/>
        <v>-96.992624</v>
      </c>
      <c r="G353" s="8" t="str">
        <f t="shared" si="16"/>
        <v>28.031431, -96.992624</v>
      </c>
      <c r="H353" s="8" t="s">
        <v>66</v>
      </c>
      <c r="I353" s="8">
        <v>29</v>
      </c>
      <c r="J353" t="str">
        <f t="shared" si="17"/>
        <v>new google.maps.LatLng(28.031431, -96.992624),</v>
      </c>
    </row>
    <row r="354" spans="1:10" ht="15" customHeight="1">
      <c r="A354" t="s">
        <v>8</v>
      </c>
      <c r="B354" t="s">
        <v>26</v>
      </c>
      <c r="C354" s="6" t="s">
        <v>131</v>
      </c>
      <c r="D354" s="6" t="s">
        <v>132</v>
      </c>
      <c r="E354" s="6" t="str">
        <f t="shared" si="15"/>
        <v>28.031431</v>
      </c>
      <c r="F354" s="7" t="str">
        <f t="shared" si="15"/>
        <v>-96.992624</v>
      </c>
      <c r="G354" s="8" t="str">
        <f t="shared" si="16"/>
        <v>28.031431, -96.992624</v>
      </c>
      <c r="H354" s="8" t="s">
        <v>66</v>
      </c>
      <c r="I354" s="8">
        <v>29</v>
      </c>
      <c r="J354" t="str">
        <f t="shared" si="17"/>
        <v>new google.maps.LatLng(28.031431, -96.992624),</v>
      </c>
    </row>
    <row r="355" spans="1:10" ht="15" customHeight="1">
      <c r="A355" t="s">
        <v>8</v>
      </c>
      <c r="B355" t="s">
        <v>17</v>
      </c>
      <c r="C355" s="6" t="s">
        <v>133</v>
      </c>
      <c r="D355" s="6" t="s">
        <v>134</v>
      </c>
      <c r="E355" s="6" t="str">
        <f t="shared" si="15"/>
        <v>28.035661</v>
      </c>
      <c r="F355" s="7" t="str">
        <f t="shared" si="15"/>
        <v>-97.00063</v>
      </c>
      <c r="G355" s="8" t="str">
        <f t="shared" si="16"/>
        <v>28.035661, -97.00063</v>
      </c>
      <c r="H355" s="8" t="s">
        <v>66</v>
      </c>
      <c r="I355" s="8">
        <v>29</v>
      </c>
      <c r="J355" t="str">
        <f t="shared" si="17"/>
        <v>new google.maps.LatLng(28.035661, -97.00063),</v>
      </c>
    </row>
    <row r="356" spans="1:10" ht="15" customHeight="1">
      <c r="A356" t="s">
        <v>8</v>
      </c>
      <c r="B356" t="s">
        <v>122</v>
      </c>
      <c r="C356" s="6" t="s">
        <v>133</v>
      </c>
      <c r="D356" s="6" t="s">
        <v>134</v>
      </c>
      <c r="E356" s="6" t="str">
        <f t="shared" si="15"/>
        <v>28.035661</v>
      </c>
      <c r="F356" s="7" t="str">
        <f t="shared" si="15"/>
        <v>-97.00063</v>
      </c>
      <c r="G356" s="8" t="str">
        <f t="shared" si="16"/>
        <v>28.035661, -97.00063</v>
      </c>
      <c r="H356" s="8" t="s">
        <v>66</v>
      </c>
      <c r="I356" s="8">
        <v>29</v>
      </c>
      <c r="J356" t="str">
        <f t="shared" si="17"/>
        <v>new google.maps.LatLng(28.035661, -97.00063),</v>
      </c>
    </row>
    <row r="357" spans="1:10" ht="15" customHeight="1">
      <c r="A357" t="s">
        <v>8</v>
      </c>
      <c r="B357" t="s">
        <v>69</v>
      </c>
      <c r="C357" s="6" t="s">
        <v>133</v>
      </c>
      <c r="D357" s="6" t="s">
        <v>134</v>
      </c>
      <c r="E357" s="6" t="str">
        <f t="shared" si="15"/>
        <v>28.035661</v>
      </c>
      <c r="F357" s="7" t="str">
        <f t="shared" si="15"/>
        <v>-97.00063</v>
      </c>
      <c r="G357" s="8" t="str">
        <f t="shared" si="16"/>
        <v>28.035661, -97.00063</v>
      </c>
      <c r="H357" s="8" t="s">
        <v>66</v>
      </c>
      <c r="I357" s="8">
        <v>29</v>
      </c>
      <c r="J357" t="str">
        <f t="shared" si="17"/>
        <v>new google.maps.LatLng(28.035661, -97.00063),</v>
      </c>
    </row>
    <row r="358" spans="1:10" ht="15" customHeight="1">
      <c r="A358" t="s">
        <v>8</v>
      </c>
      <c r="B358" t="s">
        <v>99</v>
      </c>
      <c r="C358" s="6" t="s">
        <v>133</v>
      </c>
      <c r="D358" s="6" t="s">
        <v>134</v>
      </c>
      <c r="E358" s="6" t="str">
        <f t="shared" si="15"/>
        <v>28.035661</v>
      </c>
      <c r="F358" s="7" t="str">
        <f t="shared" si="15"/>
        <v>-97.00063</v>
      </c>
      <c r="G358" s="8" t="str">
        <f t="shared" si="16"/>
        <v>28.035661, -97.00063</v>
      </c>
      <c r="H358" s="8" t="s">
        <v>66</v>
      </c>
      <c r="I358" s="8">
        <v>29</v>
      </c>
      <c r="J358" t="str">
        <f t="shared" si="17"/>
        <v>new google.maps.LatLng(28.035661, -97.00063),</v>
      </c>
    </row>
    <row r="359" spans="1:10" ht="15" customHeight="1">
      <c r="A359" t="s">
        <v>8</v>
      </c>
      <c r="B359" t="s">
        <v>116</v>
      </c>
      <c r="C359" s="6" t="s">
        <v>133</v>
      </c>
      <c r="D359" s="6" t="s">
        <v>134</v>
      </c>
      <c r="E359" s="6" t="str">
        <f t="shared" si="15"/>
        <v>28.035661</v>
      </c>
      <c r="F359" s="7" t="str">
        <f t="shared" si="15"/>
        <v>-97.00063</v>
      </c>
      <c r="G359" s="8" t="str">
        <f t="shared" si="16"/>
        <v>28.035661, -97.00063</v>
      </c>
      <c r="H359" s="8" t="s">
        <v>66</v>
      </c>
      <c r="I359" s="8">
        <v>29</v>
      </c>
      <c r="J359" t="str">
        <f t="shared" si="17"/>
        <v>new google.maps.LatLng(28.035661, -97.00063),</v>
      </c>
    </row>
    <row r="360" spans="1:10" ht="15" customHeight="1">
      <c r="A360" t="s">
        <v>8</v>
      </c>
      <c r="B360" t="s">
        <v>26</v>
      </c>
      <c r="C360" s="6" t="s">
        <v>133</v>
      </c>
      <c r="D360" s="6" t="s">
        <v>134</v>
      </c>
      <c r="E360" s="6" t="str">
        <f t="shared" si="15"/>
        <v>28.035661</v>
      </c>
      <c r="F360" s="7" t="str">
        <f t="shared" si="15"/>
        <v>-97.00063</v>
      </c>
      <c r="G360" s="8" t="str">
        <f t="shared" si="16"/>
        <v>28.035661, -97.00063</v>
      </c>
      <c r="H360" s="8" t="s">
        <v>66</v>
      </c>
      <c r="I360" s="8">
        <v>29</v>
      </c>
      <c r="J360" t="str">
        <f t="shared" si="17"/>
        <v>new google.maps.LatLng(28.035661, -97.00063),</v>
      </c>
    </row>
    <row r="361" spans="1:10" ht="15" customHeight="1">
      <c r="A361" t="s">
        <v>8</v>
      </c>
      <c r="B361" t="s">
        <v>103</v>
      </c>
      <c r="C361" s="6" t="s">
        <v>135</v>
      </c>
      <c r="D361" s="6" t="s">
        <v>105</v>
      </c>
      <c r="E361" s="6" t="str">
        <f t="shared" si="15"/>
        <v>28.062834</v>
      </c>
      <c r="F361" s="7" t="str">
        <f t="shared" si="15"/>
        <v>-97.284432</v>
      </c>
      <c r="G361" s="8" t="str">
        <f t="shared" si="16"/>
        <v>28.062834, -97.284432</v>
      </c>
      <c r="H361" s="8" t="s">
        <v>66</v>
      </c>
      <c r="I361" s="8">
        <v>29</v>
      </c>
      <c r="J361" t="str">
        <f t="shared" si="17"/>
        <v>new google.maps.LatLng(28.062834, -97.284432),</v>
      </c>
    </row>
    <row r="362" spans="1:10" ht="15" customHeight="1">
      <c r="A362" t="s">
        <v>8</v>
      </c>
      <c r="B362" t="s">
        <v>42</v>
      </c>
      <c r="C362" s="6" t="s">
        <v>135</v>
      </c>
      <c r="D362" s="6" t="s">
        <v>105</v>
      </c>
      <c r="E362" s="6" t="str">
        <f t="shared" si="15"/>
        <v>28.062834</v>
      </c>
      <c r="F362" s="7" t="str">
        <f t="shared" si="15"/>
        <v>-97.284432</v>
      </c>
      <c r="G362" s="8" t="str">
        <f t="shared" si="16"/>
        <v>28.062834, -97.284432</v>
      </c>
      <c r="H362" s="8" t="s">
        <v>66</v>
      </c>
      <c r="I362" s="8">
        <v>29</v>
      </c>
      <c r="J362" t="str">
        <f t="shared" si="17"/>
        <v>new google.maps.LatLng(28.062834, -97.284432),</v>
      </c>
    </row>
    <row r="363" spans="1:10" ht="15" customHeight="1">
      <c r="A363" t="s">
        <v>8</v>
      </c>
      <c r="B363" t="s">
        <v>106</v>
      </c>
      <c r="C363" s="6" t="s">
        <v>135</v>
      </c>
      <c r="D363" s="6" t="s">
        <v>105</v>
      </c>
      <c r="E363" s="6" t="str">
        <f t="shared" si="15"/>
        <v>28.062834</v>
      </c>
      <c r="F363" s="7" t="str">
        <f t="shared" si="15"/>
        <v>-97.284432</v>
      </c>
      <c r="G363" s="8" t="str">
        <f t="shared" si="16"/>
        <v>28.062834, -97.284432</v>
      </c>
      <c r="H363" s="8" t="s">
        <v>66</v>
      </c>
      <c r="I363" s="8">
        <v>29</v>
      </c>
      <c r="J363" t="str">
        <f t="shared" si="17"/>
        <v>new google.maps.LatLng(28.062834, -97.284432),</v>
      </c>
    </row>
    <row r="364" spans="1:10" ht="15" customHeight="1">
      <c r="A364" t="s">
        <v>8</v>
      </c>
      <c r="B364" t="s">
        <v>107</v>
      </c>
      <c r="C364" s="6" t="s">
        <v>135</v>
      </c>
      <c r="D364" s="6" t="s">
        <v>105</v>
      </c>
      <c r="E364" s="6" t="str">
        <f t="shared" si="15"/>
        <v>28.062834</v>
      </c>
      <c r="F364" s="7" t="str">
        <f t="shared" si="15"/>
        <v>-97.284432</v>
      </c>
      <c r="G364" s="8" t="str">
        <f t="shared" si="16"/>
        <v>28.062834, -97.284432</v>
      </c>
      <c r="H364" s="8" t="s">
        <v>66</v>
      </c>
      <c r="I364" s="8">
        <v>29</v>
      </c>
      <c r="J364" t="str">
        <f t="shared" si="17"/>
        <v>new google.maps.LatLng(28.062834, -97.284432),</v>
      </c>
    </row>
    <row r="365" spans="1:10" ht="15" customHeight="1">
      <c r="A365" t="s">
        <v>8</v>
      </c>
      <c r="B365" t="s">
        <v>108</v>
      </c>
      <c r="C365" s="6" t="s">
        <v>135</v>
      </c>
      <c r="D365" s="6" t="s">
        <v>105</v>
      </c>
      <c r="E365" s="6" t="str">
        <f t="shared" si="15"/>
        <v>28.062834</v>
      </c>
      <c r="F365" s="7" t="str">
        <f t="shared" si="15"/>
        <v>-97.284432</v>
      </c>
      <c r="G365" s="8" t="str">
        <f t="shared" si="16"/>
        <v>28.062834, -97.284432</v>
      </c>
      <c r="H365" s="8" t="s">
        <v>66</v>
      </c>
      <c r="I365" s="8">
        <v>29</v>
      </c>
      <c r="J365" t="str">
        <f t="shared" si="17"/>
        <v>new google.maps.LatLng(28.062834, -97.284432),</v>
      </c>
    </row>
    <row r="366" spans="1:10" ht="15" customHeight="1">
      <c r="A366" t="s">
        <v>8</v>
      </c>
      <c r="B366" t="s">
        <v>109</v>
      </c>
      <c r="C366" s="6" t="s">
        <v>135</v>
      </c>
      <c r="D366" s="6" t="s">
        <v>105</v>
      </c>
      <c r="E366" s="6" t="str">
        <f t="shared" si="15"/>
        <v>28.062834</v>
      </c>
      <c r="F366" s="7" t="str">
        <f t="shared" si="15"/>
        <v>-97.284432</v>
      </c>
      <c r="G366" s="8" t="str">
        <f t="shared" si="16"/>
        <v>28.062834, -97.284432</v>
      </c>
      <c r="H366" s="8" t="s">
        <v>66</v>
      </c>
      <c r="I366" s="8">
        <v>29</v>
      </c>
      <c r="J366" t="str">
        <f t="shared" si="17"/>
        <v>new google.maps.LatLng(28.062834, -97.284432),</v>
      </c>
    </row>
    <row r="367" spans="1:10" ht="15" customHeight="1">
      <c r="A367" t="s">
        <v>8</v>
      </c>
      <c r="B367" t="s">
        <v>46</v>
      </c>
      <c r="C367" s="6" t="s">
        <v>135</v>
      </c>
      <c r="D367" s="6" t="s">
        <v>105</v>
      </c>
      <c r="E367" s="6" t="str">
        <f t="shared" si="15"/>
        <v>28.062834</v>
      </c>
      <c r="F367" s="7" t="str">
        <f t="shared" si="15"/>
        <v>-97.284432</v>
      </c>
      <c r="G367" s="8" t="str">
        <f t="shared" si="16"/>
        <v>28.062834, -97.284432</v>
      </c>
      <c r="H367" s="8" t="s">
        <v>66</v>
      </c>
      <c r="I367" s="8">
        <v>29</v>
      </c>
      <c r="J367" t="str">
        <f t="shared" si="17"/>
        <v>new google.maps.LatLng(28.062834, -97.284432),</v>
      </c>
    </row>
    <row r="368" spans="1:10" ht="15" customHeight="1">
      <c r="A368" t="s">
        <v>8</v>
      </c>
      <c r="B368" t="s">
        <v>49</v>
      </c>
      <c r="C368" s="6" t="s">
        <v>135</v>
      </c>
      <c r="D368" s="6" t="s">
        <v>105</v>
      </c>
      <c r="E368" s="6" t="str">
        <f t="shared" si="15"/>
        <v>28.062834</v>
      </c>
      <c r="F368" s="7" t="str">
        <f t="shared" si="15"/>
        <v>-97.284432</v>
      </c>
      <c r="G368" s="8" t="str">
        <f t="shared" si="16"/>
        <v>28.062834, -97.284432</v>
      </c>
      <c r="H368" s="8" t="s">
        <v>66</v>
      </c>
      <c r="I368" s="8">
        <v>29</v>
      </c>
      <c r="J368" t="str">
        <f t="shared" si="17"/>
        <v>new google.maps.LatLng(28.062834, -97.284432),</v>
      </c>
    </row>
    <row r="369" spans="1:10" ht="15" customHeight="1">
      <c r="A369" t="s">
        <v>8</v>
      </c>
      <c r="B369" t="s">
        <v>94</v>
      </c>
      <c r="C369" s="6" t="s">
        <v>135</v>
      </c>
      <c r="D369" s="6" t="s">
        <v>105</v>
      </c>
      <c r="E369" s="6" t="str">
        <f t="shared" si="15"/>
        <v>28.062834</v>
      </c>
      <c r="F369" s="7" t="str">
        <f t="shared" si="15"/>
        <v>-97.284432</v>
      </c>
      <c r="G369" s="8" t="str">
        <f t="shared" si="16"/>
        <v>28.062834, -97.284432</v>
      </c>
      <c r="H369" s="8" t="s">
        <v>66</v>
      </c>
      <c r="I369" s="8">
        <v>29</v>
      </c>
      <c r="J369" t="str">
        <f t="shared" si="17"/>
        <v>new google.maps.LatLng(28.062834, -97.284432),</v>
      </c>
    </row>
    <row r="370" spans="1:10" ht="15" customHeight="1">
      <c r="A370" t="s">
        <v>8</v>
      </c>
      <c r="B370" t="s">
        <v>110</v>
      </c>
      <c r="C370" s="6" t="s">
        <v>135</v>
      </c>
      <c r="D370" s="6" t="s">
        <v>105</v>
      </c>
      <c r="E370" s="6" t="str">
        <f t="shared" si="15"/>
        <v>28.062834</v>
      </c>
      <c r="F370" s="7" t="str">
        <f t="shared" si="15"/>
        <v>-97.284432</v>
      </c>
      <c r="G370" s="8" t="str">
        <f t="shared" si="16"/>
        <v>28.062834, -97.284432</v>
      </c>
      <c r="H370" s="8" t="s">
        <v>66</v>
      </c>
      <c r="I370" s="8">
        <v>29</v>
      </c>
      <c r="J370" t="str">
        <f t="shared" si="17"/>
        <v>new google.maps.LatLng(28.062834, -97.284432),</v>
      </c>
    </row>
    <row r="371" spans="1:10" ht="15" customHeight="1">
      <c r="A371" t="s">
        <v>8</v>
      </c>
      <c r="B371" t="s">
        <v>96</v>
      </c>
      <c r="C371" s="6" t="s">
        <v>135</v>
      </c>
      <c r="D371" s="6" t="s">
        <v>105</v>
      </c>
      <c r="E371" s="6" t="str">
        <f t="shared" si="15"/>
        <v>28.062834</v>
      </c>
      <c r="F371" s="7" t="str">
        <f t="shared" si="15"/>
        <v>-97.284432</v>
      </c>
      <c r="G371" s="8" t="str">
        <f t="shared" si="16"/>
        <v>28.062834, -97.284432</v>
      </c>
      <c r="H371" s="8" t="s">
        <v>66</v>
      </c>
      <c r="I371" s="8">
        <v>29</v>
      </c>
      <c r="J371" t="str">
        <f t="shared" si="17"/>
        <v>new google.maps.LatLng(28.062834, -97.284432),</v>
      </c>
    </row>
    <row r="372" spans="1:10" ht="15" customHeight="1">
      <c r="A372" t="s">
        <v>8</v>
      </c>
      <c r="B372" t="s">
        <v>111</v>
      </c>
      <c r="C372" s="6" t="s">
        <v>135</v>
      </c>
      <c r="D372" s="6" t="s">
        <v>105</v>
      </c>
      <c r="E372" s="6" t="str">
        <f t="shared" si="15"/>
        <v>28.062834</v>
      </c>
      <c r="F372" s="7" t="str">
        <f t="shared" si="15"/>
        <v>-97.284432</v>
      </c>
      <c r="G372" s="8" t="str">
        <f t="shared" si="16"/>
        <v>28.062834, -97.284432</v>
      </c>
      <c r="H372" s="8" t="s">
        <v>66</v>
      </c>
      <c r="I372" s="8">
        <v>29</v>
      </c>
      <c r="J372" t="str">
        <f t="shared" si="17"/>
        <v>new google.maps.LatLng(28.062834, -97.284432),</v>
      </c>
    </row>
    <row r="373" spans="1:10" ht="15" customHeight="1">
      <c r="A373" t="s">
        <v>8</v>
      </c>
      <c r="B373" t="s">
        <v>112</v>
      </c>
      <c r="C373" s="6" t="s">
        <v>135</v>
      </c>
      <c r="D373" s="6" t="s">
        <v>105</v>
      </c>
      <c r="E373" s="6" t="str">
        <f t="shared" si="15"/>
        <v>28.062834</v>
      </c>
      <c r="F373" s="7" t="str">
        <f t="shared" si="15"/>
        <v>-97.284432</v>
      </c>
      <c r="G373" s="8" t="str">
        <f t="shared" si="16"/>
        <v>28.062834, -97.284432</v>
      </c>
      <c r="H373" s="8" t="s">
        <v>66</v>
      </c>
      <c r="I373" s="8">
        <v>29</v>
      </c>
      <c r="J373" t="str">
        <f t="shared" si="17"/>
        <v>new google.maps.LatLng(28.062834, -97.284432),</v>
      </c>
    </row>
    <row r="374" spans="1:10" ht="15" customHeight="1">
      <c r="A374" t="s">
        <v>8</v>
      </c>
      <c r="B374" t="s">
        <v>113</v>
      </c>
      <c r="C374" s="6" t="s">
        <v>135</v>
      </c>
      <c r="D374" s="6" t="s">
        <v>105</v>
      </c>
      <c r="E374" s="6" t="str">
        <f t="shared" si="15"/>
        <v>28.062834</v>
      </c>
      <c r="F374" s="7" t="str">
        <f t="shared" si="15"/>
        <v>-97.284432</v>
      </c>
      <c r="G374" s="8" t="str">
        <f t="shared" si="16"/>
        <v>28.062834, -97.284432</v>
      </c>
      <c r="H374" s="8" t="s">
        <v>66</v>
      </c>
      <c r="I374" s="8">
        <v>29</v>
      </c>
      <c r="J374" t="str">
        <f t="shared" si="17"/>
        <v>new google.maps.LatLng(28.062834, -97.284432),</v>
      </c>
    </row>
    <row r="375" spans="1:10" ht="15" customHeight="1">
      <c r="A375" t="s">
        <v>8</v>
      </c>
      <c r="B375" t="s">
        <v>114</v>
      </c>
      <c r="C375" s="6" t="s">
        <v>135</v>
      </c>
      <c r="D375" s="6" t="s">
        <v>105</v>
      </c>
      <c r="E375" s="6" t="str">
        <f t="shared" si="15"/>
        <v>28.062834</v>
      </c>
      <c r="F375" s="7" t="str">
        <f t="shared" si="15"/>
        <v>-97.284432</v>
      </c>
      <c r="G375" s="8" t="str">
        <f t="shared" si="16"/>
        <v>28.062834, -97.284432</v>
      </c>
      <c r="H375" s="8" t="s">
        <v>66</v>
      </c>
      <c r="I375" s="8">
        <v>29</v>
      </c>
      <c r="J375" t="str">
        <f t="shared" si="17"/>
        <v>new google.maps.LatLng(28.062834, -97.284432),</v>
      </c>
    </row>
    <row r="376" spans="1:10" ht="15" customHeight="1">
      <c r="A376" t="s">
        <v>8</v>
      </c>
      <c r="B376" t="s">
        <v>69</v>
      </c>
      <c r="C376" s="6" t="s">
        <v>135</v>
      </c>
      <c r="D376" s="6" t="s">
        <v>105</v>
      </c>
      <c r="E376" s="6" t="str">
        <f t="shared" si="15"/>
        <v>28.062834</v>
      </c>
      <c r="F376" s="7" t="str">
        <f t="shared" si="15"/>
        <v>-97.284432</v>
      </c>
      <c r="G376" s="8" t="str">
        <f t="shared" si="16"/>
        <v>28.062834, -97.284432</v>
      </c>
      <c r="H376" s="8" t="s">
        <v>66</v>
      </c>
      <c r="I376" s="8">
        <v>29</v>
      </c>
      <c r="J376" t="str">
        <f t="shared" si="17"/>
        <v>new google.maps.LatLng(28.062834, -97.284432),</v>
      </c>
    </row>
    <row r="377" spans="1:10" ht="15" customHeight="1">
      <c r="A377" t="s">
        <v>8</v>
      </c>
      <c r="B377" t="s">
        <v>115</v>
      </c>
      <c r="C377" s="6" t="s">
        <v>135</v>
      </c>
      <c r="D377" s="6" t="s">
        <v>105</v>
      </c>
      <c r="E377" s="6" t="str">
        <f t="shared" si="15"/>
        <v>28.062834</v>
      </c>
      <c r="F377" s="7" t="str">
        <f t="shared" si="15"/>
        <v>-97.284432</v>
      </c>
      <c r="G377" s="8" t="str">
        <f t="shared" si="16"/>
        <v>28.062834, -97.284432</v>
      </c>
      <c r="H377" s="8" t="s">
        <v>66</v>
      </c>
      <c r="I377" s="8">
        <v>29</v>
      </c>
      <c r="J377" t="str">
        <f t="shared" si="17"/>
        <v>new google.maps.LatLng(28.062834, -97.284432),</v>
      </c>
    </row>
    <row r="378" spans="1:10" ht="15" customHeight="1">
      <c r="A378" t="s">
        <v>8</v>
      </c>
      <c r="B378" t="s">
        <v>99</v>
      </c>
      <c r="C378" s="6" t="s">
        <v>135</v>
      </c>
      <c r="D378" s="6" t="s">
        <v>105</v>
      </c>
      <c r="E378" s="6" t="str">
        <f t="shared" si="15"/>
        <v>28.062834</v>
      </c>
      <c r="F378" s="7" t="str">
        <f t="shared" si="15"/>
        <v>-97.284432</v>
      </c>
      <c r="G378" s="8" t="str">
        <f t="shared" si="16"/>
        <v>28.062834, -97.284432</v>
      </c>
      <c r="H378" s="8" t="s">
        <v>66</v>
      </c>
      <c r="I378" s="8">
        <v>29</v>
      </c>
      <c r="J378" t="str">
        <f t="shared" si="17"/>
        <v>new google.maps.LatLng(28.062834, -97.284432),</v>
      </c>
    </row>
    <row r="379" spans="1:10" ht="15" customHeight="1">
      <c r="A379" t="s">
        <v>8</v>
      </c>
      <c r="B379" t="s">
        <v>116</v>
      </c>
      <c r="C379" s="6" t="s">
        <v>135</v>
      </c>
      <c r="D379" s="6" t="s">
        <v>105</v>
      </c>
      <c r="E379" s="6" t="str">
        <f t="shared" si="15"/>
        <v>28.062834</v>
      </c>
      <c r="F379" s="7" t="str">
        <f t="shared" si="15"/>
        <v>-97.284432</v>
      </c>
      <c r="G379" s="8" t="str">
        <f t="shared" si="16"/>
        <v>28.062834, -97.284432</v>
      </c>
      <c r="H379" s="8" t="s">
        <v>66</v>
      </c>
      <c r="I379" s="8">
        <v>29</v>
      </c>
      <c r="J379" t="str">
        <f t="shared" si="17"/>
        <v>new google.maps.LatLng(28.062834, -97.284432),</v>
      </c>
    </row>
    <row r="380" spans="1:10" ht="15" customHeight="1">
      <c r="A380" t="s">
        <v>8</v>
      </c>
      <c r="B380" t="s">
        <v>117</v>
      </c>
      <c r="C380" s="6" t="s">
        <v>135</v>
      </c>
      <c r="D380" s="6" t="s">
        <v>105</v>
      </c>
      <c r="E380" s="6" t="str">
        <f t="shared" si="15"/>
        <v>28.062834</v>
      </c>
      <c r="F380" s="7" t="str">
        <f t="shared" si="15"/>
        <v>-97.284432</v>
      </c>
      <c r="G380" s="8" t="str">
        <f t="shared" si="16"/>
        <v>28.062834, -97.284432</v>
      </c>
      <c r="H380" s="8" t="s">
        <v>66</v>
      </c>
      <c r="I380" s="8">
        <v>29</v>
      </c>
      <c r="J380" t="str">
        <f t="shared" si="17"/>
        <v>new google.maps.LatLng(28.062834, -97.284432),</v>
      </c>
    </row>
    <row r="381" spans="1:10" ht="15" customHeight="1">
      <c r="A381" t="s">
        <v>8</v>
      </c>
      <c r="B381" t="s">
        <v>118</v>
      </c>
      <c r="C381" s="6" t="s">
        <v>135</v>
      </c>
      <c r="D381" s="6" t="s">
        <v>105</v>
      </c>
      <c r="E381" s="6" t="str">
        <f t="shared" si="15"/>
        <v>28.062834</v>
      </c>
      <c r="F381" s="7" t="str">
        <f t="shared" si="15"/>
        <v>-97.284432</v>
      </c>
      <c r="G381" s="8" t="str">
        <f t="shared" si="16"/>
        <v>28.062834, -97.284432</v>
      </c>
      <c r="H381" s="8" t="s">
        <v>66</v>
      </c>
      <c r="I381" s="8">
        <v>29</v>
      </c>
      <c r="J381" t="str">
        <f t="shared" si="17"/>
        <v>new google.maps.LatLng(28.062834, -97.284432),</v>
      </c>
    </row>
    <row r="382" spans="1:10" ht="15" customHeight="1">
      <c r="A382" t="s">
        <v>8</v>
      </c>
      <c r="B382" t="s">
        <v>119</v>
      </c>
      <c r="C382" s="6" t="s">
        <v>135</v>
      </c>
      <c r="D382" s="6" t="s">
        <v>105</v>
      </c>
      <c r="E382" s="6" t="str">
        <f t="shared" si="15"/>
        <v>28.062834</v>
      </c>
      <c r="F382" s="7" t="str">
        <f t="shared" si="15"/>
        <v>-97.284432</v>
      </c>
      <c r="G382" s="8" t="str">
        <f t="shared" si="16"/>
        <v>28.062834, -97.284432</v>
      </c>
      <c r="H382" s="8" t="s">
        <v>66</v>
      </c>
      <c r="I382" s="8">
        <v>29</v>
      </c>
      <c r="J382" t="str">
        <f t="shared" si="17"/>
        <v>new google.maps.LatLng(28.062834, -97.284432),</v>
      </c>
    </row>
    <row r="383" spans="1:10" ht="15" customHeight="1">
      <c r="A383" t="s">
        <v>8</v>
      </c>
      <c r="B383" t="s">
        <v>26</v>
      </c>
      <c r="C383" s="6" t="s">
        <v>135</v>
      </c>
      <c r="D383" s="6" t="s">
        <v>105</v>
      </c>
      <c r="E383" s="6" t="str">
        <f t="shared" si="15"/>
        <v>28.062834</v>
      </c>
      <c r="F383" s="7" t="str">
        <f t="shared" si="15"/>
        <v>-97.284432</v>
      </c>
      <c r="G383" s="8" t="str">
        <f t="shared" si="16"/>
        <v>28.062834, -97.284432</v>
      </c>
      <c r="H383" s="8" t="s">
        <v>66</v>
      </c>
      <c r="I383" s="8">
        <v>29</v>
      </c>
      <c r="J383" t="str">
        <f t="shared" si="17"/>
        <v>new google.maps.LatLng(28.062834, -97.284432),</v>
      </c>
    </row>
    <row r="384" spans="1:10" ht="15" customHeight="1">
      <c r="A384" t="s">
        <v>8</v>
      </c>
      <c r="B384" t="s">
        <v>17</v>
      </c>
      <c r="C384" s="6" t="s">
        <v>136</v>
      </c>
      <c r="D384" s="6" t="s">
        <v>137</v>
      </c>
      <c r="E384" s="6" t="str">
        <f t="shared" si="15"/>
        <v>28.085163</v>
      </c>
      <c r="F384" s="7" t="str">
        <f t="shared" si="15"/>
        <v>-96.881588</v>
      </c>
      <c r="G384" s="8" t="str">
        <f t="shared" si="16"/>
        <v>28.085163, -96.881588</v>
      </c>
      <c r="H384" s="8" t="s">
        <v>66</v>
      </c>
      <c r="I384" s="8">
        <v>29</v>
      </c>
      <c r="J384" t="str">
        <f t="shared" si="17"/>
        <v>new google.maps.LatLng(28.085163, -96.881588),</v>
      </c>
    </row>
    <row r="385" spans="1:10" ht="15" customHeight="1">
      <c r="A385" t="s">
        <v>8</v>
      </c>
      <c r="B385" t="s">
        <v>122</v>
      </c>
      <c r="C385" s="6" t="s">
        <v>136</v>
      </c>
      <c r="D385" s="6" t="s">
        <v>137</v>
      </c>
      <c r="E385" s="6" t="str">
        <f t="shared" si="15"/>
        <v>28.085163</v>
      </c>
      <c r="F385" s="7" t="str">
        <f t="shared" si="15"/>
        <v>-96.881588</v>
      </c>
      <c r="G385" s="8" t="str">
        <f t="shared" si="16"/>
        <v>28.085163, -96.881588</v>
      </c>
      <c r="H385" s="8" t="s">
        <v>66</v>
      </c>
      <c r="I385" s="8">
        <v>29</v>
      </c>
      <c r="J385" t="str">
        <f t="shared" si="17"/>
        <v>new google.maps.LatLng(28.085163, -96.881588),</v>
      </c>
    </row>
    <row r="386" spans="1:10" ht="15" customHeight="1">
      <c r="A386" t="s">
        <v>8</v>
      </c>
      <c r="B386" t="s">
        <v>69</v>
      </c>
      <c r="C386" s="6" t="s">
        <v>136</v>
      </c>
      <c r="D386" s="6" t="s">
        <v>137</v>
      </c>
      <c r="E386" s="6" t="str">
        <f t="shared" ref="E386:F449" si="18">C386</f>
        <v>28.085163</v>
      </c>
      <c r="F386" s="7" t="str">
        <f t="shared" si="18"/>
        <v>-96.881588</v>
      </c>
      <c r="G386" s="8" t="str">
        <f t="shared" ref="G386:G449" si="19">E386 &amp; ", " &amp;F386</f>
        <v>28.085163, -96.881588</v>
      </c>
      <c r="H386" s="8" t="s">
        <v>66</v>
      </c>
      <c r="I386" s="8">
        <v>29</v>
      </c>
      <c r="J386" t="str">
        <f t="shared" si="17"/>
        <v>new google.maps.LatLng(28.085163, -96.881588),</v>
      </c>
    </row>
    <row r="387" spans="1:10" ht="15" customHeight="1">
      <c r="A387" t="s">
        <v>8</v>
      </c>
      <c r="B387" t="s">
        <v>99</v>
      </c>
      <c r="C387" s="6" t="s">
        <v>136</v>
      </c>
      <c r="D387" s="6" t="s">
        <v>137</v>
      </c>
      <c r="E387" s="6" t="str">
        <f t="shared" si="18"/>
        <v>28.085163</v>
      </c>
      <c r="F387" s="7" t="str">
        <f t="shared" si="18"/>
        <v>-96.881588</v>
      </c>
      <c r="G387" s="8" t="str">
        <f t="shared" si="19"/>
        <v>28.085163, -96.881588</v>
      </c>
      <c r="H387" s="8" t="s">
        <v>66</v>
      </c>
      <c r="I387" s="8">
        <v>29</v>
      </c>
      <c r="J387" t="str">
        <f t="shared" ref="J387:J450" si="20">"new google.maps.LatLng(" &amp; C387 &amp; ", " &amp; D387 &amp; "),"</f>
        <v>new google.maps.LatLng(28.085163, -96.881588),</v>
      </c>
    </row>
    <row r="388" spans="1:10" ht="15" customHeight="1">
      <c r="A388" t="s">
        <v>8</v>
      </c>
      <c r="B388" t="s">
        <v>116</v>
      </c>
      <c r="C388" s="6" t="s">
        <v>136</v>
      </c>
      <c r="D388" s="6" t="s">
        <v>137</v>
      </c>
      <c r="E388" s="6" t="str">
        <f t="shared" si="18"/>
        <v>28.085163</v>
      </c>
      <c r="F388" s="7" t="str">
        <f t="shared" si="18"/>
        <v>-96.881588</v>
      </c>
      <c r="G388" s="8" t="str">
        <f t="shared" si="19"/>
        <v>28.085163, -96.881588</v>
      </c>
      <c r="H388" s="8" t="s">
        <v>66</v>
      </c>
      <c r="I388" s="8">
        <v>29</v>
      </c>
      <c r="J388" t="str">
        <f t="shared" si="20"/>
        <v>new google.maps.LatLng(28.085163, -96.881588),</v>
      </c>
    </row>
    <row r="389" spans="1:10" ht="15" customHeight="1">
      <c r="A389" t="s">
        <v>8</v>
      </c>
      <c r="B389" t="s">
        <v>26</v>
      </c>
      <c r="C389" s="6" t="s">
        <v>136</v>
      </c>
      <c r="D389" s="6" t="s">
        <v>137</v>
      </c>
      <c r="E389" s="6" t="str">
        <f t="shared" si="18"/>
        <v>28.085163</v>
      </c>
      <c r="F389" s="7" t="str">
        <f t="shared" si="18"/>
        <v>-96.881588</v>
      </c>
      <c r="G389" s="8" t="str">
        <f t="shared" si="19"/>
        <v>28.085163, -96.881588</v>
      </c>
      <c r="H389" s="8" t="s">
        <v>66</v>
      </c>
      <c r="I389" s="8">
        <v>29</v>
      </c>
      <c r="J389" t="str">
        <f t="shared" si="20"/>
        <v>new google.maps.LatLng(28.085163, -96.881588),</v>
      </c>
    </row>
    <row r="390" spans="1:10" ht="15" customHeight="1">
      <c r="A390" t="s">
        <v>8</v>
      </c>
      <c r="B390" t="s">
        <v>32</v>
      </c>
      <c r="C390" s="6" t="s">
        <v>138</v>
      </c>
      <c r="D390" s="6" t="s">
        <v>139</v>
      </c>
      <c r="E390" s="6" t="str">
        <f t="shared" si="18"/>
        <v>28.113471</v>
      </c>
      <c r="F390" s="7" t="str">
        <f t="shared" si="18"/>
        <v>-97.110428</v>
      </c>
      <c r="G390" s="8" t="str">
        <f t="shared" si="19"/>
        <v>28.113471, -97.110428</v>
      </c>
      <c r="H390" s="8" t="s">
        <v>66</v>
      </c>
      <c r="I390" s="8">
        <v>29</v>
      </c>
      <c r="J390" t="str">
        <f t="shared" si="20"/>
        <v>new google.maps.LatLng(28.113471, -97.110428),</v>
      </c>
    </row>
    <row r="391" spans="1:10" ht="15" customHeight="1">
      <c r="A391" t="s">
        <v>8</v>
      </c>
      <c r="B391" t="s">
        <v>91</v>
      </c>
      <c r="C391" s="6" t="s">
        <v>138</v>
      </c>
      <c r="D391" s="6" t="s">
        <v>139</v>
      </c>
      <c r="E391" s="6" t="str">
        <f t="shared" si="18"/>
        <v>28.113471</v>
      </c>
      <c r="F391" s="7" t="str">
        <f t="shared" si="18"/>
        <v>-97.110428</v>
      </c>
      <c r="G391" s="8" t="str">
        <f t="shared" si="19"/>
        <v>28.113471, -97.110428</v>
      </c>
      <c r="H391" s="8" t="s">
        <v>66</v>
      </c>
      <c r="I391" s="8">
        <v>29</v>
      </c>
      <c r="J391" t="str">
        <f t="shared" si="20"/>
        <v>new google.maps.LatLng(28.113471, -97.110428),</v>
      </c>
    </row>
    <row r="392" spans="1:10" ht="15" customHeight="1">
      <c r="A392" t="s">
        <v>8</v>
      </c>
      <c r="B392" t="s">
        <v>46</v>
      </c>
      <c r="C392" s="6" t="s">
        <v>138</v>
      </c>
      <c r="D392" s="6" t="s">
        <v>139</v>
      </c>
      <c r="E392" s="6" t="str">
        <f t="shared" si="18"/>
        <v>28.113471</v>
      </c>
      <c r="F392" s="7" t="str">
        <f t="shared" si="18"/>
        <v>-97.110428</v>
      </c>
      <c r="G392" s="8" t="str">
        <f t="shared" si="19"/>
        <v>28.113471, -97.110428</v>
      </c>
      <c r="H392" s="8" t="s">
        <v>66</v>
      </c>
      <c r="I392" s="8">
        <v>29</v>
      </c>
      <c r="J392" t="str">
        <f t="shared" si="20"/>
        <v>new google.maps.LatLng(28.113471, -97.110428),</v>
      </c>
    </row>
    <row r="393" spans="1:10" ht="15" customHeight="1">
      <c r="A393" t="s">
        <v>8</v>
      </c>
      <c r="B393" t="s">
        <v>92</v>
      </c>
      <c r="C393" s="6" t="s">
        <v>138</v>
      </c>
      <c r="D393" s="6" t="s">
        <v>139</v>
      </c>
      <c r="E393" s="6" t="str">
        <f t="shared" si="18"/>
        <v>28.113471</v>
      </c>
      <c r="F393" s="7" t="str">
        <f t="shared" si="18"/>
        <v>-97.110428</v>
      </c>
      <c r="G393" s="8" t="str">
        <f t="shared" si="19"/>
        <v>28.113471, -97.110428</v>
      </c>
      <c r="H393" s="8" t="s">
        <v>66</v>
      </c>
      <c r="I393" s="8">
        <v>29</v>
      </c>
      <c r="J393" t="str">
        <f t="shared" si="20"/>
        <v>new google.maps.LatLng(28.113471, -97.110428),</v>
      </c>
    </row>
    <row r="394" spans="1:10" ht="15" customHeight="1">
      <c r="A394" t="s">
        <v>8</v>
      </c>
      <c r="B394" t="s">
        <v>93</v>
      </c>
      <c r="C394" s="6" t="s">
        <v>138</v>
      </c>
      <c r="D394" s="6" t="s">
        <v>139</v>
      </c>
      <c r="E394" s="6" t="str">
        <f t="shared" si="18"/>
        <v>28.113471</v>
      </c>
      <c r="F394" s="7" t="str">
        <f t="shared" si="18"/>
        <v>-97.110428</v>
      </c>
      <c r="G394" s="8" t="str">
        <f t="shared" si="19"/>
        <v>28.113471, -97.110428</v>
      </c>
      <c r="H394" s="8" t="s">
        <v>66</v>
      </c>
      <c r="I394" s="8">
        <v>29</v>
      </c>
      <c r="J394" t="str">
        <f t="shared" si="20"/>
        <v>new google.maps.LatLng(28.113471, -97.110428),</v>
      </c>
    </row>
    <row r="395" spans="1:10" ht="15" customHeight="1">
      <c r="A395" t="s">
        <v>8</v>
      </c>
      <c r="B395" t="s">
        <v>49</v>
      </c>
      <c r="C395" s="6" t="s">
        <v>138</v>
      </c>
      <c r="D395" s="6" t="s">
        <v>139</v>
      </c>
      <c r="E395" s="6" t="str">
        <f t="shared" si="18"/>
        <v>28.113471</v>
      </c>
      <c r="F395" s="7" t="str">
        <f t="shared" si="18"/>
        <v>-97.110428</v>
      </c>
      <c r="G395" s="8" t="str">
        <f t="shared" si="19"/>
        <v>28.113471, -97.110428</v>
      </c>
      <c r="H395" s="8" t="s">
        <v>66</v>
      </c>
      <c r="I395" s="8">
        <v>29</v>
      </c>
      <c r="J395" t="str">
        <f t="shared" si="20"/>
        <v>new google.maps.LatLng(28.113471, -97.110428),</v>
      </c>
    </row>
    <row r="396" spans="1:10" ht="15" customHeight="1">
      <c r="A396" t="s">
        <v>8</v>
      </c>
      <c r="B396" t="s">
        <v>94</v>
      </c>
      <c r="C396" s="6" t="s">
        <v>138</v>
      </c>
      <c r="D396" s="6" t="s">
        <v>139</v>
      </c>
      <c r="E396" s="6" t="str">
        <f t="shared" si="18"/>
        <v>28.113471</v>
      </c>
      <c r="F396" s="7" t="str">
        <f t="shared" si="18"/>
        <v>-97.110428</v>
      </c>
      <c r="G396" s="8" t="str">
        <f t="shared" si="19"/>
        <v>28.113471, -97.110428</v>
      </c>
      <c r="H396" s="8" t="s">
        <v>66</v>
      </c>
      <c r="I396" s="8">
        <v>29</v>
      </c>
      <c r="J396" t="str">
        <f t="shared" si="20"/>
        <v>new google.maps.LatLng(28.113471, -97.110428),</v>
      </c>
    </row>
    <row r="397" spans="1:10" ht="15" customHeight="1">
      <c r="A397" t="s">
        <v>8</v>
      </c>
      <c r="B397" t="s">
        <v>95</v>
      </c>
      <c r="C397" s="6" t="s">
        <v>138</v>
      </c>
      <c r="D397" s="6" t="s">
        <v>139</v>
      </c>
      <c r="E397" s="6" t="str">
        <f t="shared" si="18"/>
        <v>28.113471</v>
      </c>
      <c r="F397" s="7" t="str">
        <f t="shared" si="18"/>
        <v>-97.110428</v>
      </c>
      <c r="G397" s="8" t="str">
        <f t="shared" si="19"/>
        <v>28.113471, -97.110428</v>
      </c>
      <c r="H397" s="8" t="s">
        <v>66</v>
      </c>
      <c r="I397" s="8">
        <v>29</v>
      </c>
      <c r="J397" t="str">
        <f t="shared" si="20"/>
        <v>new google.maps.LatLng(28.113471, -97.110428),</v>
      </c>
    </row>
    <row r="398" spans="1:10" ht="15" customHeight="1">
      <c r="A398" t="s">
        <v>8</v>
      </c>
      <c r="B398" t="s">
        <v>96</v>
      </c>
      <c r="C398" s="6" t="s">
        <v>138</v>
      </c>
      <c r="D398" s="6" t="s">
        <v>139</v>
      </c>
      <c r="E398" s="6" t="str">
        <f t="shared" si="18"/>
        <v>28.113471</v>
      </c>
      <c r="F398" s="7" t="str">
        <f t="shared" si="18"/>
        <v>-97.110428</v>
      </c>
      <c r="G398" s="8" t="str">
        <f t="shared" si="19"/>
        <v>28.113471, -97.110428</v>
      </c>
      <c r="H398" s="8" t="s">
        <v>66</v>
      </c>
      <c r="I398" s="8">
        <v>29</v>
      </c>
      <c r="J398" t="str">
        <f t="shared" si="20"/>
        <v>new google.maps.LatLng(28.113471, -97.110428),</v>
      </c>
    </row>
    <row r="399" spans="1:10" ht="15" customHeight="1">
      <c r="A399" t="s">
        <v>8</v>
      </c>
      <c r="B399" t="s">
        <v>97</v>
      </c>
      <c r="C399" s="6" t="s">
        <v>138</v>
      </c>
      <c r="D399" s="6" t="s">
        <v>139</v>
      </c>
      <c r="E399" s="6" t="str">
        <f t="shared" si="18"/>
        <v>28.113471</v>
      </c>
      <c r="F399" s="7" t="str">
        <f t="shared" si="18"/>
        <v>-97.110428</v>
      </c>
      <c r="G399" s="8" t="str">
        <f t="shared" si="19"/>
        <v>28.113471, -97.110428</v>
      </c>
      <c r="H399" s="8" t="s">
        <v>66</v>
      </c>
      <c r="I399" s="8">
        <v>29</v>
      </c>
      <c r="J399" t="str">
        <f t="shared" si="20"/>
        <v>new google.maps.LatLng(28.113471, -97.110428),</v>
      </c>
    </row>
    <row r="400" spans="1:10" ht="15" customHeight="1">
      <c r="A400" t="s">
        <v>8</v>
      </c>
      <c r="B400" t="s">
        <v>98</v>
      </c>
      <c r="C400" s="6" t="s">
        <v>138</v>
      </c>
      <c r="D400" s="6" t="s">
        <v>139</v>
      </c>
      <c r="E400" s="6" t="str">
        <f t="shared" si="18"/>
        <v>28.113471</v>
      </c>
      <c r="F400" s="7" t="str">
        <f t="shared" si="18"/>
        <v>-97.110428</v>
      </c>
      <c r="G400" s="8" t="str">
        <f t="shared" si="19"/>
        <v>28.113471, -97.110428</v>
      </c>
      <c r="H400" s="8" t="s">
        <v>66</v>
      </c>
      <c r="I400" s="8">
        <v>29</v>
      </c>
      <c r="J400" t="str">
        <f t="shared" si="20"/>
        <v>new google.maps.LatLng(28.113471, -97.110428),</v>
      </c>
    </row>
    <row r="401" spans="1:10" ht="15" customHeight="1">
      <c r="A401" t="s">
        <v>8</v>
      </c>
      <c r="B401" t="s">
        <v>24</v>
      </c>
      <c r="C401" s="6" t="s">
        <v>138</v>
      </c>
      <c r="D401" s="6" t="s">
        <v>139</v>
      </c>
      <c r="E401" s="6" t="str">
        <f t="shared" si="18"/>
        <v>28.113471</v>
      </c>
      <c r="F401" s="7" t="str">
        <f t="shared" si="18"/>
        <v>-97.110428</v>
      </c>
      <c r="G401" s="8" t="str">
        <f t="shared" si="19"/>
        <v>28.113471, -97.110428</v>
      </c>
      <c r="H401" s="8" t="s">
        <v>66</v>
      </c>
      <c r="I401" s="8">
        <v>29</v>
      </c>
      <c r="J401" t="str">
        <f t="shared" si="20"/>
        <v>new google.maps.LatLng(28.113471, -97.110428),</v>
      </c>
    </row>
    <row r="402" spans="1:10" ht="15" customHeight="1">
      <c r="A402" t="s">
        <v>8</v>
      </c>
      <c r="B402" t="s">
        <v>69</v>
      </c>
      <c r="C402" s="6" t="s">
        <v>138</v>
      </c>
      <c r="D402" s="6" t="s">
        <v>139</v>
      </c>
      <c r="E402" s="6" t="str">
        <f t="shared" si="18"/>
        <v>28.113471</v>
      </c>
      <c r="F402" s="7" t="str">
        <f t="shared" si="18"/>
        <v>-97.110428</v>
      </c>
      <c r="G402" s="8" t="str">
        <f t="shared" si="19"/>
        <v>28.113471, -97.110428</v>
      </c>
      <c r="H402" s="8" t="s">
        <v>66</v>
      </c>
      <c r="I402" s="8">
        <v>29</v>
      </c>
      <c r="J402" t="str">
        <f t="shared" si="20"/>
        <v>new google.maps.LatLng(28.113471, -97.110428),</v>
      </c>
    </row>
    <row r="403" spans="1:10" ht="15" customHeight="1">
      <c r="A403" t="s">
        <v>8</v>
      </c>
      <c r="B403" t="s">
        <v>99</v>
      </c>
      <c r="C403" s="6" t="s">
        <v>138</v>
      </c>
      <c r="D403" s="6" t="s">
        <v>139</v>
      </c>
      <c r="E403" s="6" t="str">
        <f t="shared" si="18"/>
        <v>28.113471</v>
      </c>
      <c r="F403" s="7" t="str">
        <f t="shared" si="18"/>
        <v>-97.110428</v>
      </c>
      <c r="G403" s="8" t="str">
        <f t="shared" si="19"/>
        <v>28.113471, -97.110428</v>
      </c>
      <c r="H403" s="8" t="s">
        <v>66</v>
      </c>
      <c r="I403" s="8">
        <v>29</v>
      </c>
      <c r="J403" t="str">
        <f t="shared" si="20"/>
        <v>new google.maps.LatLng(28.113471, -97.110428),</v>
      </c>
    </row>
    <row r="404" spans="1:10" ht="15" customHeight="1">
      <c r="A404" t="s">
        <v>8</v>
      </c>
      <c r="B404" t="s">
        <v>100</v>
      </c>
      <c r="C404" s="6" t="s">
        <v>138</v>
      </c>
      <c r="D404" s="6" t="s">
        <v>139</v>
      </c>
      <c r="E404" s="6" t="str">
        <f t="shared" si="18"/>
        <v>28.113471</v>
      </c>
      <c r="F404" s="7" t="str">
        <f t="shared" si="18"/>
        <v>-97.110428</v>
      </c>
      <c r="G404" s="8" t="str">
        <f t="shared" si="19"/>
        <v>28.113471, -97.110428</v>
      </c>
      <c r="H404" s="8" t="s">
        <v>66</v>
      </c>
      <c r="I404" s="8">
        <v>29</v>
      </c>
      <c r="J404" t="str">
        <f t="shared" si="20"/>
        <v>new google.maps.LatLng(28.113471, -97.110428),</v>
      </c>
    </row>
    <row r="405" spans="1:10" ht="15" customHeight="1">
      <c r="A405" t="s">
        <v>8</v>
      </c>
      <c r="B405" t="s">
        <v>26</v>
      </c>
      <c r="C405" s="6" t="s">
        <v>138</v>
      </c>
      <c r="D405" s="6" t="s">
        <v>139</v>
      </c>
      <c r="E405" s="6" t="str">
        <f t="shared" si="18"/>
        <v>28.113471</v>
      </c>
      <c r="F405" s="7" t="str">
        <f t="shared" si="18"/>
        <v>-97.110428</v>
      </c>
      <c r="G405" s="8" t="str">
        <f t="shared" si="19"/>
        <v>28.113471, -97.110428</v>
      </c>
      <c r="H405" s="8" t="s">
        <v>66</v>
      </c>
      <c r="I405" s="8">
        <v>29</v>
      </c>
      <c r="J405" t="str">
        <f t="shared" si="20"/>
        <v>new google.maps.LatLng(28.113471, -97.110428),</v>
      </c>
    </row>
    <row r="406" spans="1:10" ht="15" customHeight="1">
      <c r="A406" t="s">
        <v>8</v>
      </c>
      <c r="B406" t="s">
        <v>26</v>
      </c>
      <c r="C406" s="6" t="s">
        <v>138</v>
      </c>
      <c r="D406" s="6" t="s">
        <v>139</v>
      </c>
      <c r="E406" s="6" t="str">
        <f t="shared" si="18"/>
        <v>28.113471</v>
      </c>
      <c r="F406" s="7" t="str">
        <f t="shared" si="18"/>
        <v>-97.110428</v>
      </c>
      <c r="G406" s="8" t="str">
        <f t="shared" si="19"/>
        <v>28.113471, -97.110428</v>
      </c>
      <c r="H406" s="8" t="s">
        <v>66</v>
      </c>
      <c r="I406" s="8">
        <v>29</v>
      </c>
      <c r="J406" t="str">
        <f t="shared" si="20"/>
        <v>new google.maps.LatLng(28.113471, -97.110428),</v>
      </c>
    </row>
    <row r="407" spans="1:10" ht="15" customHeight="1">
      <c r="A407" t="s">
        <v>8</v>
      </c>
      <c r="B407" t="s">
        <v>17</v>
      </c>
      <c r="C407" s="6" t="s">
        <v>140</v>
      </c>
      <c r="D407" s="6" t="s">
        <v>141</v>
      </c>
      <c r="E407" s="6" t="str">
        <f t="shared" si="18"/>
        <v>28.119821</v>
      </c>
      <c r="F407" s="7" t="str">
        <f t="shared" si="18"/>
        <v>-97.099736</v>
      </c>
      <c r="G407" s="8" t="str">
        <f t="shared" si="19"/>
        <v>28.119821, -97.099736</v>
      </c>
      <c r="H407" s="8" t="s">
        <v>66</v>
      </c>
      <c r="I407" s="8">
        <v>29</v>
      </c>
      <c r="J407" t="str">
        <f t="shared" si="20"/>
        <v>new google.maps.LatLng(28.119821, -97.099736),</v>
      </c>
    </row>
    <row r="408" spans="1:10" ht="15" customHeight="1">
      <c r="A408" t="s">
        <v>8</v>
      </c>
      <c r="B408" t="s">
        <v>122</v>
      </c>
      <c r="C408" s="6" t="s">
        <v>140</v>
      </c>
      <c r="D408" s="6" t="s">
        <v>141</v>
      </c>
      <c r="E408" s="6" t="str">
        <f t="shared" si="18"/>
        <v>28.119821</v>
      </c>
      <c r="F408" s="7" t="str">
        <f t="shared" si="18"/>
        <v>-97.099736</v>
      </c>
      <c r="G408" s="8" t="str">
        <f t="shared" si="19"/>
        <v>28.119821, -97.099736</v>
      </c>
      <c r="H408" s="8" t="s">
        <v>66</v>
      </c>
      <c r="I408" s="8">
        <v>29</v>
      </c>
      <c r="J408" t="str">
        <f t="shared" si="20"/>
        <v>new google.maps.LatLng(28.119821, -97.099736),</v>
      </c>
    </row>
    <row r="409" spans="1:10" ht="15" customHeight="1">
      <c r="A409" t="s">
        <v>8</v>
      </c>
      <c r="B409" t="s">
        <v>69</v>
      </c>
      <c r="C409" s="6" t="s">
        <v>140</v>
      </c>
      <c r="D409" s="6" t="s">
        <v>141</v>
      </c>
      <c r="E409" s="6" t="str">
        <f t="shared" si="18"/>
        <v>28.119821</v>
      </c>
      <c r="F409" s="7" t="str">
        <f t="shared" si="18"/>
        <v>-97.099736</v>
      </c>
      <c r="G409" s="8" t="str">
        <f t="shared" si="19"/>
        <v>28.119821, -97.099736</v>
      </c>
      <c r="H409" s="8" t="s">
        <v>66</v>
      </c>
      <c r="I409" s="8">
        <v>29</v>
      </c>
      <c r="J409" t="str">
        <f t="shared" si="20"/>
        <v>new google.maps.LatLng(28.119821, -97.099736),</v>
      </c>
    </row>
    <row r="410" spans="1:10" ht="15" customHeight="1">
      <c r="A410" t="s">
        <v>8</v>
      </c>
      <c r="B410" t="s">
        <v>99</v>
      </c>
      <c r="C410" s="6" t="s">
        <v>140</v>
      </c>
      <c r="D410" s="6" t="s">
        <v>141</v>
      </c>
      <c r="E410" s="6" t="str">
        <f t="shared" si="18"/>
        <v>28.119821</v>
      </c>
      <c r="F410" s="7" t="str">
        <f t="shared" si="18"/>
        <v>-97.099736</v>
      </c>
      <c r="G410" s="8" t="str">
        <f t="shared" si="19"/>
        <v>28.119821, -97.099736</v>
      </c>
      <c r="H410" s="8" t="s">
        <v>66</v>
      </c>
      <c r="I410" s="8">
        <v>29</v>
      </c>
      <c r="J410" t="str">
        <f t="shared" si="20"/>
        <v>new google.maps.LatLng(28.119821, -97.099736),</v>
      </c>
    </row>
    <row r="411" spans="1:10" ht="15" customHeight="1">
      <c r="A411" t="s">
        <v>8</v>
      </c>
      <c r="B411" t="s">
        <v>116</v>
      </c>
      <c r="C411" s="6" t="s">
        <v>140</v>
      </c>
      <c r="D411" s="6" t="s">
        <v>141</v>
      </c>
      <c r="E411" s="6" t="str">
        <f t="shared" si="18"/>
        <v>28.119821</v>
      </c>
      <c r="F411" s="7" t="str">
        <f t="shared" si="18"/>
        <v>-97.099736</v>
      </c>
      <c r="G411" s="8" t="str">
        <f t="shared" si="19"/>
        <v>28.119821, -97.099736</v>
      </c>
      <c r="H411" s="8" t="s">
        <v>66</v>
      </c>
      <c r="I411" s="8">
        <v>29</v>
      </c>
      <c r="J411" t="str">
        <f t="shared" si="20"/>
        <v>new google.maps.LatLng(28.119821, -97.099736),</v>
      </c>
    </row>
    <row r="412" spans="1:10" ht="15" customHeight="1">
      <c r="A412" t="s">
        <v>8</v>
      </c>
      <c r="B412" t="s">
        <v>26</v>
      </c>
      <c r="C412" s="6" t="s">
        <v>140</v>
      </c>
      <c r="D412" s="6" t="s">
        <v>141</v>
      </c>
      <c r="E412" s="6" t="str">
        <f t="shared" si="18"/>
        <v>28.119821</v>
      </c>
      <c r="F412" s="7" t="str">
        <f t="shared" si="18"/>
        <v>-97.099736</v>
      </c>
      <c r="G412" s="8" t="str">
        <f t="shared" si="19"/>
        <v>28.119821, -97.099736</v>
      </c>
      <c r="H412" s="8" t="s">
        <v>66</v>
      </c>
      <c r="I412" s="8">
        <v>29</v>
      </c>
      <c r="J412" t="str">
        <f t="shared" si="20"/>
        <v>new google.maps.LatLng(28.119821, -97.099736),</v>
      </c>
    </row>
    <row r="413" spans="1:10" ht="15" customHeight="1">
      <c r="A413" t="s">
        <v>8</v>
      </c>
      <c r="B413" t="s">
        <v>32</v>
      </c>
      <c r="C413" s="6" t="s">
        <v>142</v>
      </c>
      <c r="D413" s="6" t="s">
        <v>143</v>
      </c>
      <c r="E413" s="6" t="str">
        <f t="shared" si="18"/>
        <v>28.141918</v>
      </c>
      <c r="F413" s="7" t="str">
        <f t="shared" si="18"/>
        <v>-96.84527</v>
      </c>
      <c r="G413" s="8" t="str">
        <f t="shared" si="19"/>
        <v>28.141918, -96.84527</v>
      </c>
      <c r="H413" s="8" t="s">
        <v>66</v>
      </c>
      <c r="I413" s="8">
        <v>29</v>
      </c>
      <c r="J413" t="str">
        <f t="shared" si="20"/>
        <v>new google.maps.LatLng(28.141918, -96.84527),</v>
      </c>
    </row>
    <row r="414" spans="1:10" ht="15" customHeight="1">
      <c r="A414" t="s">
        <v>8</v>
      </c>
      <c r="B414" t="s">
        <v>91</v>
      </c>
      <c r="C414" s="6" t="s">
        <v>142</v>
      </c>
      <c r="D414" s="6" t="s">
        <v>143</v>
      </c>
      <c r="E414" s="6" t="str">
        <f t="shared" si="18"/>
        <v>28.141918</v>
      </c>
      <c r="F414" s="7" t="str">
        <f t="shared" si="18"/>
        <v>-96.84527</v>
      </c>
      <c r="G414" s="8" t="str">
        <f t="shared" si="19"/>
        <v>28.141918, -96.84527</v>
      </c>
      <c r="H414" s="8" t="s">
        <v>66</v>
      </c>
      <c r="I414" s="8">
        <v>29</v>
      </c>
      <c r="J414" t="str">
        <f t="shared" si="20"/>
        <v>new google.maps.LatLng(28.141918, -96.84527),</v>
      </c>
    </row>
    <row r="415" spans="1:10" ht="15" customHeight="1">
      <c r="A415" t="s">
        <v>8</v>
      </c>
      <c r="B415" t="s">
        <v>46</v>
      </c>
      <c r="C415" s="6" t="s">
        <v>142</v>
      </c>
      <c r="D415" s="6" t="s">
        <v>143</v>
      </c>
      <c r="E415" s="6" t="str">
        <f t="shared" si="18"/>
        <v>28.141918</v>
      </c>
      <c r="F415" s="7" t="str">
        <f t="shared" si="18"/>
        <v>-96.84527</v>
      </c>
      <c r="G415" s="8" t="str">
        <f t="shared" si="19"/>
        <v>28.141918, -96.84527</v>
      </c>
      <c r="H415" s="8" t="s">
        <v>66</v>
      </c>
      <c r="I415" s="8">
        <v>29</v>
      </c>
      <c r="J415" t="str">
        <f t="shared" si="20"/>
        <v>new google.maps.LatLng(28.141918, -96.84527),</v>
      </c>
    </row>
    <row r="416" spans="1:10" ht="15" customHeight="1">
      <c r="A416" t="s">
        <v>8</v>
      </c>
      <c r="B416" t="s">
        <v>92</v>
      </c>
      <c r="C416" s="6" t="s">
        <v>142</v>
      </c>
      <c r="D416" s="6" t="s">
        <v>143</v>
      </c>
      <c r="E416" s="6" t="str">
        <f t="shared" si="18"/>
        <v>28.141918</v>
      </c>
      <c r="F416" s="7" t="str">
        <f t="shared" si="18"/>
        <v>-96.84527</v>
      </c>
      <c r="G416" s="8" t="str">
        <f t="shared" si="19"/>
        <v>28.141918, -96.84527</v>
      </c>
      <c r="H416" s="8" t="s">
        <v>66</v>
      </c>
      <c r="I416" s="8">
        <v>29</v>
      </c>
      <c r="J416" t="str">
        <f t="shared" si="20"/>
        <v>new google.maps.LatLng(28.141918, -96.84527),</v>
      </c>
    </row>
    <row r="417" spans="1:10" ht="15" customHeight="1">
      <c r="A417" t="s">
        <v>8</v>
      </c>
      <c r="B417" t="s">
        <v>93</v>
      </c>
      <c r="C417" s="6" t="s">
        <v>142</v>
      </c>
      <c r="D417" s="6" t="s">
        <v>143</v>
      </c>
      <c r="E417" s="6" t="str">
        <f t="shared" si="18"/>
        <v>28.141918</v>
      </c>
      <c r="F417" s="7" t="str">
        <f t="shared" si="18"/>
        <v>-96.84527</v>
      </c>
      <c r="G417" s="8" t="str">
        <f t="shared" si="19"/>
        <v>28.141918, -96.84527</v>
      </c>
      <c r="H417" s="8" t="s">
        <v>66</v>
      </c>
      <c r="I417" s="8">
        <v>29</v>
      </c>
      <c r="J417" t="str">
        <f t="shared" si="20"/>
        <v>new google.maps.LatLng(28.141918, -96.84527),</v>
      </c>
    </row>
    <row r="418" spans="1:10" ht="15" customHeight="1">
      <c r="A418" t="s">
        <v>8</v>
      </c>
      <c r="B418" t="s">
        <v>49</v>
      </c>
      <c r="C418" s="6" t="s">
        <v>142</v>
      </c>
      <c r="D418" s="6" t="s">
        <v>143</v>
      </c>
      <c r="E418" s="6" t="str">
        <f t="shared" si="18"/>
        <v>28.141918</v>
      </c>
      <c r="F418" s="7" t="str">
        <f t="shared" si="18"/>
        <v>-96.84527</v>
      </c>
      <c r="G418" s="8" t="str">
        <f t="shared" si="19"/>
        <v>28.141918, -96.84527</v>
      </c>
      <c r="H418" s="8" t="s">
        <v>66</v>
      </c>
      <c r="I418" s="8">
        <v>29</v>
      </c>
      <c r="J418" t="str">
        <f t="shared" si="20"/>
        <v>new google.maps.LatLng(28.141918, -96.84527),</v>
      </c>
    </row>
    <row r="419" spans="1:10" ht="15" customHeight="1">
      <c r="A419" t="s">
        <v>8</v>
      </c>
      <c r="B419" t="s">
        <v>94</v>
      </c>
      <c r="C419" s="6" t="s">
        <v>142</v>
      </c>
      <c r="D419" s="6" t="s">
        <v>143</v>
      </c>
      <c r="E419" s="6" t="str">
        <f t="shared" si="18"/>
        <v>28.141918</v>
      </c>
      <c r="F419" s="7" t="str">
        <f t="shared" si="18"/>
        <v>-96.84527</v>
      </c>
      <c r="G419" s="8" t="str">
        <f t="shared" si="19"/>
        <v>28.141918, -96.84527</v>
      </c>
      <c r="H419" s="8" t="s">
        <v>66</v>
      </c>
      <c r="I419" s="8">
        <v>29</v>
      </c>
      <c r="J419" t="str">
        <f t="shared" si="20"/>
        <v>new google.maps.LatLng(28.141918, -96.84527),</v>
      </c>
    </row>
    <row r="420" spans="1:10" ht="15" customHeight="1">
      <c r="A420" t="s">
        <v>8</v>
      </c>
      <c r="B420" t="s">
        <v>95</v>
      </c>
      <c r="C420" s="6" t="s">
        <v>142</v>
      </c>
      <c r="D420" s="6" t="s">
        <v>143</v>
      </c>
      <c r="E420" s="6" t="str">
        <f t="shared" si="18"/>
        <v>28.141918</v>
      </c>
      <c r="F420" s="7" t="str">
        <f t="shared" si="18"/>
        <v>-96.84527</v>
      </c>
      <c r="G420" s="8" t="str">
        <f t="shared" si="19"/>
        <v>28.141918, -96.84527</v>
      </c>
      <c r="H420" s="8" t="s">
        <v>66</v>
      </c>
      <c r="I420" s="8">
        <v>29</v>
      </c>
      <c r="J420" t="str">
        <f t="shared" si="20"/>
        <v>new google.maps.LatLng(28.141918, -96.84527),</v>
      </c>
    </row>
    <row r="421" spans="1:10" ht="15" customHeight="1">
      <c r="A421" t="s">
        <v>8</v>
      </c>
      <c r="B421" t="s">
        <v>96</v>
      </c>
      <c r="C421" s="6" t="s">
        <v>142</v>
      </c>
      <c r="D421" s="6" t="s">
        <v>143</v>
      </c>
      <c r="E421" s="6" t="str">
        <f t="shared" si="18"/>
        <v>28.141918</v>
      </c>
      <c r="F421" s="7" t="str">
        <f t="shared" si="18"/>
        <v>-96.84527</v>
      </c>
      <c r="G421" s="8" t="str">
        <f t="shared" si="19"/>
        <v>28.141918, -96.84527</v>
      </c>
      <c r="H421" s="8" t="s">
        <v>66</v>
      </c>
      <c r="I421" s="8">
        <v>29</v>
      </c>
      <c r="J421" t="str">
        <f t="shared" si="20"/>
        <v>new google.maps.LatLng(28.141918, -96.84527),</v>
      </c>
    </row>
    <row r="422" spans="1:10" ht="15" customHeight="1">
      <c r="A422" t="s">
        <v>8</v>
      </c>
      <c r="B422" t="s">
        <v>97</v>
      </c>
      <c r="C422" s="6" t="s">
        <v>142</v>
      </c>
      <c r="D422" s="6" t="s">
        <v>143</v>
      </c>
      <c r="E422" s="6" t="str">
        <f t="shared" si="18"/>
        <v>28.141918</v>
      </c>
      <c r="F422" s="7" t="str">
        <f t="shared" si="18"/>
        <v>-96.84527</v>
      </c>
      <c r="G422" s="8" t="str">
        <f t="shared" si="19"/>
        <v>28.141918, -96.84527</v>
      </c>
      <c r="H422" s="8" t="s">
        <v>66</v>
      </c>
      <c r="I422" s="8">
        <v>29</v>
      </c>
      <c r="J422" t="str">
        <f t="shared" si="20"/>
        <v>new google.maps.LatLng(28.141918, -96.84527),</v>
      </c>
    </row>
    <row r="423" spans="1:10" ht="15" customHeight="1">
      <c r="A423" t="s">
        <v>8</v>
      </c>
      <c r="B423" t="s">
        <v>98</v>
      </c>
      <c r="C423" s="6" t="s">
        <v>142</v>
      </c>
      <c r="D423" s="6" t="s">
        <v>143</v>
      </c>
      <c r="E423" s="6" t="str">
        <f t="shared" si="18"/>
        <v>28.141918</v>
      </c>
      <c r="F423" s="7" t="str">
        <f t="shared" si="18"/>
        <v>-96.84527</v>
      </c>
      <c r="G423" s="8" t="str">
        <f t="shared" si="19"/>
        <v>28.141918, -96.84527</v>
      </c>
      <c r="H423" s="8" t="s">
        <v>66</v>
      </c>
      <c r="I423" s="8">
        <v>29</v>
      </c>
      <c r="J423" t="str">
        <f t="shared" si="20"/>
        <v>new google.maps.LatLng(28.141918, -96.84527),</v>
      </c>
    </row>
    <row r="424" spans="1:10" ht="15" customHeight="1">
      <c r="A424" t="s">
        <v>8</v>
      </c>
      <c r="B424" t="s">
        <v>24</v>
      </c>
      <c r="C424" s="6" t="s">
        <v>142</v>
      </c>
      <c r="D424" s="6" t="s">
        <v>143</v>
      </c>
      <c r="E424" s="6" t="str">
        <f t="shared" si="18"/>
        <v>28.141918</v>
      </c>
      <c r="F424" s="7" t="str">
        <f t="shared" si="18"/>
        <v>-96.84527</v>
      </c>
      <c r="G424" s="8" t="str">
        <f t="shared" si="19"/>
        <v>28.141918, -96.84527</v>
      </c>
      <c r="H424" s="8" t="s">
        <v>66</v>
      </c>
      <c r="I424" s="8">
        <v>29</v>
      </c>
      <c r="J424" t="str">
        <f t="shared" si="20"/>
        <v>new google.maps.LatLng(28.141918, -96.84527),</v>
      </c>
    </row>
    <row r="425" spans="1:10" ht="15" customHeight="1">
      <c r="A425" t="s">
        <v>8</v>
      </c>
      <c r="B425" t="s">
        <v>69</v>
      </c>
      <c r="C425" s="6" t="s">
        <v>142</v>
      </c>
      <c r="D425" s="6" t="s">
        <v>143</v>
      </c>
      <c r="E425" s="6" t="str">
        <f t="shared" si="18"/>
        <v>28.141918</v>
      </c>
      <c r="F425" s="7" t="str">
        <f t="shared" si="18"/>
        <v>-96.84527</v>
      </c>
      <c r="G425" s="8" t="str">
        <f t="shared" si="19"/>
        <v>28.141918, -96.84527</v>
      </c>
      <c r="H425" s="8" t="s">
        <v>66</v>
      </c>
      <c r="I425" s="8">
        <v>29</v>
      </c>
      <c r="J425" t="str">
        <f t="shared" si="20"/>
        <v>new google.maps.LatLng(28.141918, -96.84527),</v>
      </c>
    </row>
    <row r="426" spans="1:10" ht="15" customHeight="1">
      <c r="A426" t="s">
        <v>8</v>
      </c>
      <c r="B426" t="s">
        <v>99</v>
      </c>
      <c r="C426" s="6" t="s">
        <v>142</v>
      </c>
      <c r="D426" s="6" t="s">
        <v>143</v>
      </c>
      <c r="E426" s="6" t="str">
        <f t="shared" si="18"/>
        <v>28.141918</v>
      </c>
      <c r="F426" s="7" t="str">
        <f t="shared" si="18"/>
        <v>-96.84527</v>
      </c>
      <c r="G426" s="8" t="str">
        <f t="shared" si="19"/>
        <v>28.141918, -96.84527</v>
      </c>
      <c r="H426" s="8" t="s">
        <v>66</v>
      </c>
      <c r="I426" s="8">
        <v>29</v>
      </c>
      <c r="J426" t="str">
        <f t="shared" si="20"/>
        <v>new google.maps.LatLng(28.141918, -96.84527),</v>
      </c>
    </row>
    <row r="427" spans="1:10" ht="15" customHeight="1">
      <c r="A427" t="s">
        <v>8</v>
      </c>
      <c r="B427" t="s">
        <v>100</v>
      </c>
      <c r="C427" s="6" t="s">
        <v>142</v>
      </c>
      <c r="D427" s="6" t="s">
        <v>143</v>
      </c>
      <c r="E427" s="6" t="str">
        <f t="shared" si="18"/>
        <v>28.141918</v>
      </c>
      <c r="F427" s="7" t="str">
        <f t="shared" si="18"/>
        <v>-96.84527</v>
      </c>
      <c r="G427" s="8" t="str">
        <f t="shared" si="19"/>
        <v>28.141918, -96.84527</v>
      </c>
      <c r="H427" s="8" t="s">
        <v>66</v>
      </c>
      <c r="I427" s="8">
        <v>29</v>
      </c>
      <c r="J427" t="str">
        <f t="shared" si="20"/>
        <v>new google.maps.LatLng(28.141918, -96.84527),</v>
      </c>
    </row>
    <row r="428" spans="1:10" ht="15" customHeight="1">
      <c r="A428" t="s">
        <v>8</v>
      </c>
      <c r="B428" t="s">
        <v>26</v>
      </c>
      <c r="C428" s="6" t="s">
        <v>142</v>
      </c>
      <c r="D428" s="6" t="s">
        <v>143</v>
      </c>
      <c r="E428" s="6" t="str">
        <f t="shared" si="18"/>
        <v>28.141918</v>
      </c>
      <c r="F428" s="7" t="str">
        <f t="shared" si="18"/>
        <v>-96.84527</v>
      </c>
      <c r="G428" s="8" t="str">
        <f t="shared" si="19"/>
        <v>28.141918, -96.84527</v>
      </c>
      <c r="H428" s="8" t="s">
        <v>66</v>
      </c>
      <c r="I428" s="8">
        <v>29</v>
      </c>
      <c r="J428" t="str">
        <f t="shared" si="20"/>
        <v>new google.maps.LatLng(28.141918, -96.84527),</v>
      </c>
    </row>
    <row r="429" spans="1:10" ht="15" customHeight="1">
      <c r="A429" t="s">
        <v>8</v>
      </c>
      <c r="B429" t="s">
        <v>26</v>
      </c>
      <c r="C429" s="6" t="s">
        <v>142</v>
      </c>
      <c r="D429" s="6" t="s">
        <v>143</v>
      </c>
      <c r="E429" s="6" t="str">
        <f t="shared" si="18"/>
        <v>28.141918</v>
      </c>
      <c r="F429" s="7" t="str">
        <f t="shared" si="18"/>
        <v>-96.84527</v>
      </c>
      <c r="G429" s="8" t="str">
        <f t="shared" si="19"/>
        <v>28.141918, -96.84527</v>
      </c>
      <c r="H429" s="8" t="s">
        <v>66</v>
      </c>
      <c r="I429" s="8">
        <v>29</v>
      </c>
      <c r="J429" t="str">
        <f t="shared" si="20"/>
        <v>new google.maps.LatLng(28.141918, -96.84527),</v>
      </c>
    </row>
    <row r="430" spans="1:10" ht="15" customHeight="1">
      <c r="A430" t="s">
        <v>8</v>
      </c>
      <c r="B430" t="s">
        <v>144</v>
      </c>
      <c r="C430" s="6" t="s">
        <v>145</v>
      </c>
      <c r="D430" s="6" t="s">
        <v>146</v>
      </c>
      <c r="E430" s="6" t="str">
        <f t="shared" si="18"/>
        <v>28.14278</v>
      </c>
      <c r="F430" s="7" t="str">
        <f t="shared" si="18"/>
        <v>-96.844557</v>
      </c>
      <c r="G430" s="8" t="str">
        <f t="shared" si="19"/>
        <v>28.14278, -96.844557</v>
      </c>
      <c r="H430" s="8" t="s">
        <v>66</v>
      </c>
      <c r="I430" s="8">
        <v>29</v>
      </c>
      <c r="J430" t="str">
        <f t="shared" si="20"/>
        <v>new google.maps.LatLng(28.14278, -96.844557),</v>
      </c>
    </row>
    <row r="431" spans="1:10" ht="15" customHeight="1">
      <c r="A431" t="s">
        <v>8</v>
      </c>
      <c r="B431" t="s">
        <v>32</v>
      </c>
      <c r="C431" s="6" t="s">
        <v>147</v>
      </c>
      <c r="D431" s="6" t="s">
        <v>148</v>
      </c>
      <c r="E431" s="6" t="str">
        <f t="shared" si="18"/>
        <v>28.14444</v>
      </c>
      <c r="F431" s="7" t="str">
        <f t="shared" si="18"/>
        <v>-96.966276</v>
      </c>
      <c r="G431" s="8" t="str">
        <f t="shared" si="19"/>
        <v>28.14444, -96.966276</v>
      </c>
      <c r="H431" s="8" t="s">
        <v>66</v>
      </c>
      <c r="I431" s="8">
        <v>29</v>
      </c>
      <c r="J431" t="str">
        <f t="shared" si="20"/>
        <v>new google.maps.LatLng(28.14444, -96.966276),</v>
      </c>
    </row>
    <row r="432" spans="1:10" ht="15" customHeight="1">
      <c r="A432" t="s">
        <v>8</v>
      </c>
      <c r="B432" t="s">
        <v>91</v>
      </c>
      <c r="C432" s="6" t="s">
        <v>147</v>
      </c>
      <c r="D432" s="6" t="s">
        <v>148</v>
      </c>
      <c r="E432" s="6" t="str">
        <f t="shared" si="18"/>
        <v>28.14444</v>
      </c>
      <c r="F432" s="7" t="str">
        <f t="shared" si="18"/>
        <v>-96.966276</v>
      </c>
      <c r="G432" s="8" t="str">
        <f t="shared" si="19"/>
        <v>28.14444, -96.966276</v>
      </c>
      <c r="H432" s="8" t="s">
        <v>66</v>
      </c>
      <c r="I432" s="8">
        <v>29</v>
      </c>
      <c r="J432" t="str">
        <f t="shared" si="20"/>
        <v>new google.maps.LatLng(28.14444, -96.966276),</v>
      </c>
    </row>
    <row r="433" spans="1:10" ht="15" customHeight="1">
      <c r="A433" t="s">
        <v>8</v>
      </c>
      <c r="B433" t="s">
        <v>46</v>
      </c>
      <c r="C433" s="6" t="s">
        <v>147</v>
      </c>
      <c r="D433" s="6" t="s">
        <v>148</v>
      </c>
      <c r="E433" s="6" t="str">
        <f t="shared" si="18"/>
        <v>28.14444</v>
      </c>
      <c r="F433" s="7" t="str">
        <f t="shared" si="18"/>
        <v>-96.966276</v>
      </c>
      <c r="G433" s="8" t="str">
        <f t="shared" si="19"/>
        <v>28.14444, -96.966276</v>
      </c>
      <c r="H433" s="8" t="s">
        <v>66</v>
      </c>
      <c r="I433" s="8">
        <v>29</v>
      </c>
      <c r="J433" t="str">
        <f t="shared" si="20"/>
        <v>new google.maps.LatLng(28.14444, -96.966276),</v>
      </c>
    </row>
    <row r="434" spans="1:10" ht="15" customHeight="1">
      <c r="A434" t="s">
        <v>8</v>
      </c>
      <c r="B434" t="s">
        <v>92</v>
      </c>
      <c r="C434" s="6" t="s">
        <v>147</v>
      </c>
      <c r="D434" s="6" t="s">
        <v>148</v>
      </c>
      <c r="E434" s="6" t="str">
        <f t="shared" si="18"/>
        <v>28.14444</v>
      </c>
      <c r="F434" s="7" t="str">
        <f t="shared" si="18"/>
        <v>-96.966276</v>
      </c>
      <c r="G434" s="8" t="str">
        <f t="shared" si="19"/>
        <v>28.14444, -96.966276</v>
      </c>
      <c r="H434" s="8" t="s">
        <v>66</v>
      </c>
      <c r="I434" s="8">
        <v>29</v>
      </c>
      <c r="J434" t="str">
        <f t="shared" si="20"/>
        <v>new google.maps.LatLng(28.14444, -96.966276),</v>
      </c>
    </row>
    <row r="435" spans="1:10" ht="15" customHeight="1">
      <c r="A435" t="s">
        <v>8</v>
      </c>
      <c r="B435" t="s">
        <v>93</v>
      </c>
      <c r="C435" s="6" t="s">
        <v>147</v>
      </c>
      <c r="D435" s="6" t="s">
        <v>148</v>
      </c>
      <c r="E435" s="6" t="str">
        <f t="shared" si="18"/>
        <v>28.14444</v>
      </c>
      <c r="F435" s="7" t="str">
        <f t="shared" si="18"/>
        <v>-96.966276</v>
      </c>
      <c r="G435" s="8" t="str">
        <f t="shared" si="19"/>
        <v>28.14444, -96.966276</v>
      </c>
      <c r="H435" s="8" t="s">
        <v>66</v>
      </c>
      <c r="I435" s="8">
        <v>29</v>
      </c>
      <c r="J435" t="str">
        <f t="shared" si="20"/>
        <v>new google.maps.LatLng(28.14444, -96.966276),</v>
      </c>
    </row>
    <row r="436" spans="1:10" ht="15" customHeight="1">
      <c r="A436" t="s">
        <v>8</v>
      </c>
      <c r="B436" t="s">
        <v>49</v>
      </c>
      <c r="C436" s="6" t="s">
        <v>147</v>
      </c>
      <c r="D436" s="6" t="s">
        <v>148</v>
      </c>
      <c r="E436" s="6" t="str">
        <f t="shared" si="18"/>
        <v>28.14444</v>
      </c>
      <c r="F436" s="7" t="str">
        <f t="shared" si="18"/>
        <v>-96.966276</v>
      </c>
      <c r="G436" s="8" t="str">
        <f t="shared" si="19"/>
        <v>28.14444, -96.966276</v>
      </c>
      <c r="H436" s="8" t="s">
        <v>66</v>
      </c>
      <c r="I436" s="8">
        <v>29</v>
      </c>
      <c r="J436" t="str">
        <f t="shared" si="20"/>
        <v>new google.maps.LatLng(28.14444, -96.966276),</v>
      </c>
    </row>
    <row r="437" spans="1:10" ht="15" customHeight="1">
      <c r="A437" t="s">
        <v>8</v>
      </c>
      <c r="B437" t="s">
        <v>94</v>
      </c>
      <c r="C437" s="6" t="s">
        <v>147</v>
      </c>
      <c r="D437" s="6" t="s">
        <v>148</v>
      </c>
      <c r="E437" s="6" t="str">
        <f t="shared" si="18"/>
        <v>28.14444</v>
      </c>
      <c r="F437" s="7" t="str">
        <f t="shared" si="18"/>
        <v>-96.966276</v>
      </c>
      <c r="G437" s="8" t="str">
        <f t="shared" si="19"/>
        <v>28.14444, -96.966276</v>
      </c>
      <c r="H437" s="8" t="s">
        <v>66</v>
      </c>
      <c r="I437" s="8">
        <v>29</v>
      </c>
      <c r="J437" t="str">
        <f t="shared" si="20"/>
        <v>new google.maps.LatLng(28.14444, -96.966276),</v>
      </c>
    </row>
    <row r="438" spans="1:10" ht="15" customHeight="1">
      <c r="A438" t="s">
        <v>8</v>
      </c>
      <c r="B438" t="s">
        <v>95</v>
      </c>
      <c r="C438" s="6" t="s">
        <v>147</v>
      </c>
      <c r="D438" s="6" t="s">
        <v>148</v>
      </c>
      <c r="E438" s="6" t="str">
        <f t="shared" si="18"/>
        <v>28.14444</v>
      </c>
      <c r="F438" s="7" t="str">
        <f t="shared" si="18"/>
        <v>-96.966276</v>
      </c>
      <c r="G438" s="8" t="str">
        <f t="shared" si="19"/>
        <v>28.14444, -96.966276</v>
      </c>
      <c r="H438" s="8" t="s">
        <v>66</v>
      </c>
      <c r="I438" s="8">
        <v>29</v>
      </c>
      <c r="J438" t="str">
        <f t="shared" si="20"/>
        <v>new google.maps.LatLng(28.14444, -96.966276),</v>
      </c>
    </row>
    <row r="439" spans="1:10" ht="15" customHeight="1">
      <c r="A439" t="s">
        <v>8</v>
      </c>
      <c r="B439" t="s">
        <v>96</v>
      </c>
      <c r="C439" s="6" t="s">
        <v>147</v>
      </c>
      <c r="D439" s="6" t="s">
        <v>148</v>
      </c>
      <c r="E439" s="6" t="str">
        <f t="shared" si="18"/>
        <v>28.14444</v>
      </c>
      <c r="F439" s="7" t="str">
        <f t="shared" si="18"/>
        <v>-96.966276</v>
      </c>
      <c r="G439" s="8" t="str">
        <f t="shared" si="19"/>
        <v>28.14444, -96.966276</v>
      </c>
      <c r="H439" s="8" t="s">
        <v>66</v>
      </c>
      <c r="I439" s="8">
        <v>29</v>
      </c>
      <c r="J439" t="str">
        <f t="shared" si="20"/>
        <v>new google.maps.LatLng(28.14444, -96.966276),</v>
      </c>
    </row>
    <row r="440" spans="1:10" ht="15" customHeight="1">
      <c r="A440" t="s">
        <v>8</v>
      </c>
      <c r="B440" t="s">
        <v>97</v>
      </c>
      <c r="C440" s="6" t="s">
        <v>147</v>
      </c>
      <c r="D440" s="6" t="s">
        <v>148</v>
      </c>
      <c r="E440" s="6" t="str">
        <f t="shared" si="18"/>
        <v>28.14444</v>
      </c>
      <c r="F440" s="7" t="str">
        <f t="shared" si="18"/>
        <v>-96.966276</v>
      </c>
      <c r="G440" s="8" t="str">
        <f t="shared" si="19"/>
        <v>28.14444, -96.966276</v>
      </c>
      <c r="H440" s="8" t="s">
        <v>66</v>
      </c>
      <c r="I440" s="8">
        <v>29</v>
      </c>
      <c r="J440" t="str">
        <f t="shared" si="20"/>
        <v>new google.maps.LatLng(28.14444, -96.966276),</v>
      </c>
    </row>
    <row r="441" spans="1:10" ht="15" customHeight="1">
      <c r="A441" t="s">
        <v>8</v>
      </c>
      <c r="B441" t="s">
        <v>98</v>
      </c>
      <c r="C441" s="6" t="s">
        <v>147</v>
      </c>
      <c r="D441" s="6" t="s">
        <v>148</v>
      </c>
      <c r="E441" s="6" t="str">
        <f t="shared" si="18"/>
        <v>28.14444</v>
      </c>
      <c r="F441" s="7" t="str">
        <f t="shared" si="18"/>
        <v>-96.966276</v>
      </c>
      <c r="G441" s="8" t="str">
        <f t="shared" si="19"/>
        <v>28.14444, -96.966276</v>
      </c>
      <c r="H441" s="8" t="s">
        <v>66</v>
      </c>
      <c r="I441" s="8">
        <v>29</v>
      </c>
      <c r="J441" t="str">
        <f t="shared" si="20"/>
        <v>new google.maps.LatLng(28.14444, -96.966276),</v>
      </c>
    </row>
    <row r="442" spans="1:10" ht="15" customHeight="1">
      <c r="A442" t="s">
        <v>8</v>
      </c>
      <c r="B442" t="s">
        <v>24</v>
      </c>
      <c r="C442" s="6" t="s">
        <v>147</v>
      </c>
      <c r="D442" s="6" t="s">
        <v>148</v>
      </c>
      <c r="E442" s="6" t="str">
        <f t="shared" si="18"/>
        <v>28.14444</v>
      </c>
      <c r="F442" s="7" t="str">
        <f t="shared" si="18"/>
        <v>-96.966276</v>
      </c>
      <c r="G442" s="8" t="str">
        <f t="shared" si="19"/>
        <v>28.14444, -96.966276</v>
      </c>
      <c r="H442" s="8" t="s">
        <v>66</v>
      </c>
      <c r="I442" s="8">
        <v>29</v>
      </c>
      <c r="J442" t="str">
        <f t="shared" si="20"/>
        <v>new google.maps.LatLng(28.14444, -96.966276),</v>
      </c>
    </row>
    <row r="443" spans="1:10" ht="15" customHeight="1">
      <c r="A443" t="s">
        <v>8</v>
      </c>
      <c r="B443" t="s">
        <v>69</v>
      </c>
      <c r="C443" s="6" t="s">
        <v>147</v>
      </c>
      <c r="D443" s="6" t="s">
        <v>148</v>
      </c>
      <c r="E443" s="6" t="str">
        <f t="shared" si="18"/>
        <v>28.14444</v>
      </c>
      <c r="F443" s="7" t="str">
        <f t="shared" si="18"/>
        <v>-96.966276</v>
      </c>
      <c r="G443" s="8" t="str">
        <f t="shared" si="19"/>
        <v>28.14444, -96.966276</v>
      </c>
      <c r="H443" s="8" t="s">
        <v>66</v>
      </c>
      <c r="I443" s="8">
        <v>29</v>
      </c>
      <c r="J443" t="str">
        <f t="shared" si="20"/>
        <v>new google.maps.LatLng(28.14444, -96.966276),</v>
      </c>
    </row>
    <row r="444" spans="1:10" ht="15" customHeight="1">
      <c r="A444" t="s">
        <v>8</v>
      </c>
      <c r="B444" t="s">
        <v>99</v>
      </c>
      <c r="C444" s="6" t="s">
        <v>147</v>
      </c>
      <c r="D444" s="6" t="s">
        <v>148</v>
      </c>
      <c r="E444" s="6" t="str">
        <f t="shared" si="18"/>
        <v>28.14444</v>
      </c>
      <c r="F444" s="7" t="str">
        <f t="shared" si="18"/>
        <v>-96.966276</v>
      </c>
      <c r="G444" s="8" t="str">
        <f t="shared" si="19"/>
        <v>28.14444, -96.966276</v>
      </c>
      <c r="H444" s="8" t="s">
        <v>66</v>
      </c>
      <c r="I444" s="8">
        <v>29</v>
      </c>
      <c r="J444" t="str">
        <f t="shared" si="20"/>
        <v>new google.maps.LatLng(28.14444, -96.966276),</v>
      </c>
    </row>
    <row r="445" spans="1:10" ht="15" customHeight="1">
      <c r="A445" t="s">
        <v>8</v>
      </c>
      <c r="B445" t="s">
        <v>100</v>
      </c>
      <c r="C445" s="6" t="s">
        <v>147</v>
      </c>
      <c r="D445" s="6" t="s">
        <v>148</v>
      </c>
      <c r="E445" s="6" t="str">
        <f t="shared" si="18"/>
        <v>28.14444</v>
      </c>
      <c r="F445" s="7" t="str">
        <f t="shared" si="18"/>
        <v>-96.966276</v>
      </c>
      <c r="G445" s="8" t="str">
        <f t="shared" si="19"/>
        <v>28.14444, -96.966276</v>
      </c>
      <c r="H445" s="8" t="s">
        <v>66</v>
      </c>
      <c r="I445" s="8">
        <v>29</v>
      </c>
      <c r="J445" t="str">
        <f t="shared" si="20"/>
        <v>new google.maps.LatLng(28.14444, -96.966276),</v>
      </c>
    </row>
    <row r="446" spans="1:10" ht="15" customHeight="1">
      <c r="A446" t="s">
        <v>8</v>
      </c>
      <c r="B446" t="s">
        <v>26</v>
      </c>
      <c r="C446" s="6" t="s">
        <v>147</v>
      </c>
      <c r="D446" s="6" t="s">
        <v>148</v>
      </c>
      <c r="E446" s="6" t="str">
        <f t="shared" si="18"/>
        <v>28.14444</v>
      </c>
      <c r="F446" s="7" t="str">
        <f t="shared" si="18"/>
        <v>-96.966276</v>
      </c>
      <c r="G446" s="8" t="str">
        <f t="shared" si="19"/>
        <v>28.14444, -96.966276</v>
      </c>
      <c r="H446" s="8" t="s">
        <v>66</v>
      </c>
      <c r="I446" s="8">
        <v>29</v>
      </c>
      <c r="J446" t="str">
        <f t="shared" si="20"/>
        <v>new google.maps.LatLng(28.14444, -96.966276),</v>
      </c>
    </row>
    <row r="447" spans="1:10" ht="15" customHeight="1">
      <c r="A447" t="s">
        <v>8</v>
      </c>
      <c r="B447" t="s">
        <v>26</v>
      </c>
      <c r="C447" s="6" t="s">
        <v>147</v>
      </c>
      <c r="D447" s="6" t="s">
        <v>148</v>
      </c>
      <c r="E447" s="6" t="str">
        <f t="shared" si="18"/>
        <v>28.14444</v>
      </c>
      <c r="F447" s="7" t="str">
        <f t="shared" si="18"/>
        <v>-96.966276</v>
      </c>
      <c r="G447" s="8" t="str">
        <f t="shared" si="19"/>
        <v>28.14444, -96.966276</v>
      </c>
      <c r="H447" s="8" t="s">
        <v>66</v>
      </c>
      <c r="I447" s="8">
        <v>29</v>
      </c>
      <c r="J447" t="str">
        <f t="shared" si="20"/>
        <v>new google.maps.LatLng(28.14444, -96.966276),</v>
      </c>
    </row>
    <row r="448" spans="1:10" ht="15" customHeight="1">
      <c r="A448" t="s">
        <v>8</v>
      </c>
      <c r="B448" t="s">
        <v>103</v>
      </c>
      <c r="C448" s="6" t="s">
        <v>149</v>
      </c>
      <c r="D448" s="6" t="s">
        <v>150</v>
      </c>
      <c r="E448" s="6" t="str">
        <f t="shared" si="18"/>
        <v>28.41654</v>
      </c>
      <c r="F448" s="7" t="str">
        <f t="shared" si="18"/>
        <v>-95.413409</v>
      </c>
      <c r="G448" s="8" t="str">
        <f t="shared" si="19"/>
        <v>28.41654, -95.413409</v>
      </c>
      <c r="H448" s="8" t="s">
        <v>151</v>
      </c>
      <c r="I448" s="8">
        <v>24</v>
      </c>
      <c r="J448" t="str">
        <f t="shared" si="20"/>
        <v>new google.maps.LatLng(28.41654, -95.413409),</v>
      </c>
    </row>
    <row r="449" spans="1:10" ht="15" customHeight="1">
      <c r="A449" t="s">
        <v>8</v>
      </c>
      <c r="B449" t="s">
        <v>152</v>
      </c>
      <c r="C449" s="6" t="s">
        <v>149</v>
      </c>
      <c r="D449" s="6" t="s">
        <v>150</v>
      </c>
      <c r="E449" s="6" t="str">
        <f t="shared" si="18"/>
        <v>28.41654</v>
      </c>
      <c r="F449" s="7" t="str">
        <f t="shared" si="18"/>
        <v>-95.413409</v>
      </c>
      <c r="G449" s="8" t="str">
        <f t="shared" si="19"/>
        <v>28.41654, -95.413409</v>
      </c>
      <c r="H449" s="8" t="s">
        <v>151</v>
      </c>
      <c r="I449" s="8">
        <v>24</v>
      </c>
      <c r="J449" t="str">
        <f t="shared" si="20"/>
        <v>new google.maps.LatLng(28.41654, -95.413409),</v>
      </c>
    </row>
    <row r="450" spans="1:10" ht="15" customHeight="1">
      <c r="A450" t="s">
        <v>8</v>
      </c>
      <c r="B450" t="s">
        <v>153</v>
      </c>
      <c r="C450" s="6" t="s">
        <v>149</v>
      </c>
      <c r="D450" s="6" t="s">
        <v>150</v>
      </c>
      <c r="E450" s="6" t="str">
        <f t="shared" ref="E450:F513" si="21">C450</f>
        <v>28.41654</v>
      </c>
      <c r="F450" s="7" t="str">
        <f t="shared" si="21"/>
        <v>-95.413409</v>
      </c>
      <c r="G450" s="8" t="str">
        <f t="shared" ref="G450:G513" si="22">E450 &amp; ", " &amp;F450</f>
        <v>28.41654, -95.413409</v>
      </c>
      <c r="H450" s="8" t="s">
        <v>151</v>
      </c>
      <c r="I450" s="8">
        <v>24</v>
      </c>
      <c r="J450" t="str">
        <f t="shared" si="20"/>
        <v>new google.maps.LatLng(28.41654, -95.413409),</v>
      </c>
    </row>
    <row r="451" spans="1:10" ht="15" customHeight="1">
      <c r="A451" t="s">
        <v>8</v>
      </c>
      <c r="B451" t="s">
        <v>154</v>
      </c>
      <c r="C451" s="6" t="s">
        <v>149</v>
      </c>
      <c r="D451" s="6" t="s">
        <v>150</v>
      </c>
      <c r="E451" s="6" t="str">
        <f t="shared" si="21"/>
        <v>28.41654</v>
      </c>
      <c r="F451" s="7" t="str">
        <f t="shared" si="21"/>
        <v>-95.413409</v>
      </c>
      <c r="G451" s="8" t="str">
        <f t="shared" si="22"/>
        <v>28.41654, -95.413409</v>
      </c>
      <c r="H451" s="8" t="s">
        <v>151</v>
      </c>
      <c r="I451" s="8">
        <v>24</v>
      </c>
      <c r="J451" t="str">
        <f t="shared" ref="J451:J514" si="23">"new google.maps.LatLng(" &amp; C451 &amp; ", " &amp; D451 &amp; "),"</f>
        <v>new google.maps.LatLng(28.41654, -95.413409),</v>
      </c>
    </row>
    <row r="452" spans="1:10" ht="15" customHeight="1">
      <c r="A452" t="s">
        <v>8</v>
      </c>
      <c r="B452" t="s">
        <v>155</v>
      </c>
      <c r="C452" s="6" t="s">
        <v>149</v>
      </c>
      <c r="D452" s="6" t="s">
        <v>150</v>
      </c>
      <c r="E452" s="6" t="str">
        <f t="shared" si="21"/>
        <v>28.41654</v>
      </c>
      <c r="F452" s="7" t="str">
        <f t="shared" si="21"/>
        <v>-95.413409</v>
      </c>
      <c r="G452" s="8" t="str">
        <f t="shared" si="22"/>
        <v>28.41654, -95.413409</v>
      </c>
      <c r="H452" s="8" t="s">
        <v>151</v>
      </c>
      <c r="I452" s="8">
        <v>24</v>
      </c>
      <c r="J452" t="str">
        <f t="shared" si="23"/>
        <v>new google.maps.LatLng(28.41654, -95.413409),</v>
      </c>
    </row>
    <row r="453" spans="1:10" ht="15" customHeight="1">
      <c r="A453" t="s">
        <v>8</v>
      </c>
      <c r="B453" t="s">
        <v>156</v>
      </c>
      <c r="C453" s="6" t="s">
        <v>149</v>
      </c>
      <c r="D453" s="6" t="s">
        <v>150</v>
      </c>
      <c r="E453" s="6" t="str">
        <f t="shared" si="21"/>
        <v>28.41654</v>
      </c>
      <c r="F453" s="7" t="str">
        <f t="shared" si="21"/>
        <v>-95.413409</v>
      </c>
      <c r="G453" s="8" t="str">
        <f t="shared" si="22"/>
        <v>28.41654, -95.413409</v>
      </c>
      <c r="H453" s="8" t="s">
        <v>151</v>
      </c>
      <c r="I453" s="8">
        <v>24</v>
      </c>
      <c r="J453" t="str">
        <f t="shared" si="23"/>
        <v>new google.maps.LatLng(28.41654, -95.413409),</v>
      </c>
    </row>
    <row r="454" spans="1:10" ht="15" customHeight="1">
      <c r="A454" t="s">
        <v>8</v>
      </c>
      <c r="B454" t="s">
        <v>17</v>
      </c>
      <c r="C454" s="6" t="s">
        <v>149</v>
      </c>
      <c r="D454" s="6" t="s">
        <v>150</v>
      </c>
      <c r="E454" s="6" t="str">
        <f t="shared" si="21"/>
        <v>28.41654</v>
      </c>
      <c r="F454" s="7" t="str">
        <f t="shared" si="21"/>
        <v>-95.413409</v>
      </c>
      <c r="G454" s="8" t="str">
        <f t="shared" si="22"/>
        <v>28.41654, -95.413409</v>
      </c>
      <c r="H454" s="8" t="s">
        <v>151</v>
      </c>
      <c r="I454" s="8">
        <v>24</v>
      </c>
      <c r="J454" t="str">
        <f t="shared" si="23"/>
        <v>new google.maps.LatLng(28.41654, -95.413409),</v>
      </c>
    </row>
    <row r="455" spans="1:10" ht="15" customHeight="1">
      <c r="A455" t="s">
        <v>8</v>
      </c>
      <c r="B455" t="s">
        <v>157</v>
      </c>
      <c r="C455" s="6" t="s">
        <v>149</v>
      </c>
      <c r="D455" s="6" t="s">
        <v>150</v>
      </c>
      <c r="E455" s="6" t="str">
        <f t="shared" si="21"/>
        <v>28.41654</v>
      </c>
      <c r="F455" s="7" t="str">
        <f t="shared" si="21"/>
        <v>-95.413409</v>
      </c>
      <c r="G455" s="8" t="str">
        <f t="shared" si="22"/>
        <v>28.41654, -95.413409</v>
      </c>
      <c r="H455" s="8" t="s">
        <v>151</v>
      </c>
      <c r="I455" s="8">
        <v>24</v>
      </c>
      <c r="J455" t="str">
        <f t="shared" si="23"/>
        <v>new google.maps.LatLng(28.41654, -95.413409),</v>
      </c>
    </row>
    <row r="456" spans="1:10" ht="15" customHeight="1">
      <c r="A456" t="s">
        <v>8</v>
      </c>
      <c r="B456" t="s">
        <v>158</v>
      </c>
      <c r="C456" s="6" t="s">
        <v>149</v>
      </c>
      <c r="D456" s="6" t="s">
        <v>150</v>
      </c>
      <c r="E456" s="6" t="str">
        <f t="shared" si="21"/>
        <v>28.41654</v>
      </c>
      <c r="F456" s="7" t="str">
        <f t="shared" si="21"/>
        <v>-95.413409</v>
      </c>
      <c r="G456" s="8" t="str">
        <f t="shared" si="22"/>
        <v>28.41654, -95.413409</v>
      </c>
      <c r="H456" s="8" t="s">
        <v>151</v>
      </c>
      <c r="I456" s="8">
        <v>24</v>
      </c>
      <c r="J456" t="str">
        <f t="shared" si="23"/>
        <v>new google.maps.LatLng(28.41654, -95.413409),</v>
      </c>
    </row>
    <row r="457" spans="1:10" ht="15" customHeight="1">
      <c r="A457" t="s">
        <v>8</v>
      </c>
      <c r="B457" t="s">
        <v>42</v>
      </c>
      <c r="C457" s="6" t="s">
        <v>149</v>
      </c>
      <c r="D457" s="6" t="s">
        <v>150</v>
      </c>
      <c r="E457" s="6" t="str">
        <f t="shared" si="21"/>
        <v>28.41654</v>
      </c>
      <c r="F457" s="7" t="str">
        <f t="shared" si="21"/>
        <v>-95.413409</v>
      </c>
      <c r="G457" s="8" t="str">
        <f t="shared" si="22"/>
        <v>28.41654, -95.413409</v>
      </c>
      <c r="H457" s="8" t="s">
        <v>151</v>
      </c>
      <c r="I457" s="8">
        <v>24</v>
      </c>
      <c r="J457" t="str">
        <f t="shared" si="23"/>
        <v>new google.maps.LatLng(28.41654, -95.413409),</v>
      </c>
    </row>
    <row r="458" spans="1:10" ht="15" customHeight="1">
      <c r="A458" t="s">
        <v>8</v>
      </c>
      <c r="B458" t="s">
        <v>159</v>
      </c>
      <c r="C458" s="6" t="s">
        <v>149</v>
      </c>
      <c r="D458" s="6" t="s">
        <v>150</v>
      </c>
      <c r="E458" s="6" t="str">
        <f t="shared" si="21"/>
        <v>28.41654</v>
      </c>
      <c r="F458" s="7" t="str">
        <f t="shared" si="21"/>
        <v>-95.413409</v>
      </c>
      <c r="G458" s="8" t="str">
        <f t="shared" si="22"/>
        <v>28.41654, -95.413409</v>
      </c>
      <c r="H458" s="8" t="s">
        <v>151</v>
      </c>
      <c r="I458" s="8">
        <v>24</v>
      </c>
      <c r="J458" t="str">
        <f t="shared" si="23"/>
        <v>new google.maps.LatLng(28.41654, -95.413409),</v>
      </c>
    </row>
    <row r="459" spans="1:10" ht="15" customHeight="1">
      <c r="A459" t="s">
        <v>8</v>
      </c>
      <c r="B459" t="s">
        <v>160</v>
      </c>
      <c r="C459" s="6" t="s">
        <v>149</v>
      </c>
      <c r="D459" s="6" t="s">
        <v>150</v>
      </c>
      <c r="E459" s="6" t="str">
        <f t="shared" si="21"/>
        <v>28.41654</v>
      </c>
      <c r="F459" s="7" t="str">
        <f t="shared" si="21"/>
        <v>-95.413409</v>
      </c>
      <c r="G459" s="8" t="str">
        <f t="shared" si="22"/>
        <v>28.41654, -95.413409</v>
      </c>
      <c r="H459" s="8" t="s">
        <v>151</v>
      </c>
      <c r="I459" s="8">
        <v>24</v>
      </c>
      <c r="J459" t="str">
        <f t="shared" si="23"/>
        <v>new google.maps.LatLng(28.41654, -95.413409),</v>
      </c>
    </row>
    <row r="460" spans="1:10" ht="15" customHeight="1">
      <c r="A460" t="s">
        <v>8</v>
      </c>
      <c r="B460" t="s">
        <v>161</v>
      </c>
      <c r="C460" s="6" t="s">
        <v>149</v>
      </c>
      <c r="D460" s="6" t="s">
        <v>150</v>
      </c>
      <c r="E460" s="6" t="str">
        <f t="shared" si="21"/>
        <v>28.41654</v>
      </c>
      <c r="F460" s="7" t="str">
        <f t="shared" si="21"/>
        <v>-95.413409</v>
      </c>
      <c r="G460" s="8" t="str">
        <f t="shared" si="22"/>
        <v>28.41654, -95.413409</v>
      </c>
      <c r="H460" s="8" t="s">
        <v>151</v>
      </c>
      <c r="I460" s="8">
        <v>24</v>
      </c>
      <c r="J460" t="str">
        <f t="shared" si="23"/>
        <v>new google.maps.LatLng(28.41654, -95.413409),</v>
      </c>
    </row>
    <row r="461" spans="1:10" ht="15" customHeight="1">
      <c r="A461" t="s">
        <v>8</v>
      </c>
      <c r="B461" t="s">
        <v>162</v>
      </c>
      <c r="C461" s="6" t="s">
        <v>149</v>
      </c>
      <c r="D461" s="6" t="s">
        <v>150</v>
      </c>
      <c r="E461" s="6" t="str">
        <f t="shared" si="21"/>
        <v>28.41654</v>
      </c>
      <c r="F461" s="7" t="str">
        <f t="shared" si="21"/>
        <v>-95.413409</v>
      </c>
      <c r="G461" s="8" t="str">
        <f t="shared" si="22"/>
        <v>28.41654, -95.413409</v>
      </c>
      <c r="H461" s="8" t="s">
        <v>151</v>
      </c>
      <c r="I461" s="8">
        <v>24</v>
      </c>
      <c r="J461" t="str">
        <f t="shared" si="23"/>
        <v>new google.maps.LatLng(28.41654, -95.413409),</v>
      </c>
    </row>
    <row r="462" spans="1:10" ht="15" customHeight="1">
      <c r="A462" t="s">
        <v>8</v>
      </c>
      <c r="B462" t="s">
        <v>32</v>
      </c>
      <c r="C462" s="6" t="s">
        <v>149</v>
      </c>
      <c r="D462" s="6" t="s">
        <v>150</v>
      </c>
      <c r="E462" s="6" t="str">
        <f t="shared" si="21"/>
        <v>28.41654</v>
      </c>
      <c r="F462" s="7" t="str">
        <f t="shared" si="21"/>
        <v>-95.413409</v>
      </c>
      <c r="G462" s="8" t="str">
        <f t="shared" si="22"/>
        <v>28.41654, -95.413409</v>
      </c>
      <c r="H462" s="8" t="s">
        <v>151</v>
      </c>
      <c r="I462" s="8">
        <v>24</v>
      </c>
      <c r="J462" t="str">
        <f t="shared" si="23"/>
        <v>new google.maps.LatLng(28.41654, -95.413409),</v>
      </c>
    </row>
    <row r="463" spans="1:10" ht="15" customHeight="1">
      <c r="A463" t="s">
        <v>8</v>
      </c>
      <c r="B463" t="s">
        <v>163</v>
      </c>
      <c r="C463" s="6" t="s">
        <v>149</v>
      </c>
      <c r="D463" s="6" t="s">
        <v>150</v>
      </c>
      <c r="E463" s="6" t="str">
        <f t="shared" si="21"/>
        <v>28.41654</v>
      </c>
      <c r="F463" s="7" t="str">
        <f t="shared" si="21"/>
        <v>-95.413409</v>
      </c>
      <c r="G463" s="8" t="str">
        <f t="shared" si="22"/>
        <v>28.41654, -95.413409</v>
      </c>
      <c r="H463" s="8" t="s">
        <v>151</v>
      </c>
      <c r="I463" s="8">
        <v>24</v>
      </c>
      <c r="J463" t="str">
        <f t="shared" si="23"/>
        <v>new google.maps.LatLng(28.41654, -95.413409),</v>
      </c>
    </row>
    <row r="464" spans="1:10" ht="15" customHeight="1">
      <c r="A464" t="s">
        <v>8</v>
      </c>
      <c r="B464" t="s">
        <v>44</v>
      </c>
      <c r="C464" s="6" t="s">
        <v>149</v>
      </c>
      <c r="D464" s="6" t="s">
        <v>150</v>
      </c>
      <c r="E464" s="6" t="str">
        <f t="shared" si="21"/>
        <v>28.41654</v>
      </c>
      <c r="F464" s="7" t="str">
        <f t="shared" si="21"/>
        <v>-95.413409</v>
      </c>
      <c r="G464" s="8" t="str">
        <f t="shared" si="22"/>
        <v>28.41654, -95.413409</v>
      </c>
      <c r="H464" s="8" t="s">
        <v>151</v>
      </c>
      <c r="I464" s="8">
        <v>24</v>
      </c>
      <c r="J464" t="str">
        <f t="shared" si="23"/>
        <v>new google.maps.LatLng(28.41654, -95.413409),</v>
      </c>
    </row>
    <row r="465" spans="1:10" ht="15" customHeight="1">
      <c r="A465" t="s">
        <v>8</v>
      </c>
      <c r="B465" t="s">
        <v>164</v>
      </c>
      <c r="C465" s="6" t="s">
        <v>149</v>
      </c>
      <c r="D465" s="6" t="s">
        <v>150</v>
      </c>
      <c r="E465" s="6" t="str">
        <f t="shared" si="21"/>
        <v>28.41654</v>
      </c>
      <c r="F465" s="7" t="str">
        <f t="shared" si="21"/>
        <v>-95.413409</v>
      </c>
      <c r="G465" s="8" t="str">
        <f t="shared" si="22"/>
        <v>28.41654, -95.413409</v>
      </c>
      <c r="H465" s="8" t="s">
        <v>151</v>
      </c>
      <c r="I465" s="8">
        <v>24</v>
      </c>
      <c r="J465" t="str">
        <f t="shared" si="23"/>
        <v>new google.maps.LatLng(28.41654, -95.413409),</v>
      </c>
    </row>
    <row r="466" spans="1:10" ht="15" customHeight="1">
      <c r="A466" t="s">
        <v>8</v>
      </c>
      <c r="B466" t="s">
        <v>165</v>
      </c>
      <c r="C466" s="6" t="s">
        <v>149</v>
      </c>
      <c r="D466" s="6" t="s">
        <v>150</v>
      </c>
      <c r="E466" s="6" t="str">
        <f t="shared" si="21"/>
        <v>28.41654</v>
      </c>
      <c r="F466" s="7" t="str">
        <f t="shared" si="21"/>
        <v>-95.413409</v>
      </c>
      <c r="G466" s="8" t="str">
        <f t="shared" si="22"/>
        <v>28.41654, -95.413409</v>
      </c>
      <c r="H466" s="8" t="s">
        <v>151</v>
      </c>
      <c r="I466" s="8">
        <v>24</v>
      </c>
      <c r="J466" t="str">
        <f t="shared" si="23"/>
        <v>new google.maps.LatLng(28.41654, -95.413409),</v>
      </c>
    </row>
    <row r="467" spans="1:10" ht="15" customHeight="1">
      <c r="A467" t="s">
        <v>8</v>
      </c>
      <c r="B467" t="s">
        <v>166</v>
      </c>
      <c r="C467" s="6" t="s">
        <v>149</v>
      </c>
      <c r="D467" s="6" t="s">
        <v>150</v>
      </c>
      <c r="E467" s="6" t="str">
        <f t="shared" si="21"/>
        <v>28.41654</v>
      </c>
      <c r="F467" s="7" t="str">
        <f t="shared" si="21"/>
        <v>-95.413409</v>
      </c>
      <c r="G467" s="8" t="str">
        <f t="shared" si="22"/>
        <v>28.41654, -95.413409</v>
      </c>
      <c r="H467" s="8" t="s">
        <v>151</v>
      </c>
      <c r="I467" s="8">
        <v>24</v>
      </c>
      <c r="J467" t="str">
        <f t="shared" si="23"/>
        <v>new google.maps.LatLng(28.41654, -95.413409),</v>
      </c>
    </row>
    <row r="468" spans="1:10" ht="15" customHeight="1">
      <c r="A468" t="s">
        <v>8</v>
      </c>
      <c r="B468" t="s">
        <v>167</v>
      </c>
      <c r="C468" s="6" t="s">
        <v>149</v>
      </c>
      <c r="D468" s="6" t="s">
        <v>150</v>
      </c>
      <c r="E468" s="6" t="str">
        <f t="shared" si="21"/>
        <v>28.41654</v>
      </c>
      <c r="F468" s="7" t="str">
        <f t="shared" si="21"/>
        <v>-95.413409</v>
      </c>
      <c r="G468" s="8" t="str">
        <f t="shared" si="22"/>
        <v>28.41654, -95.413409</v>
      </c>
      <c r="H468" s="8" t="s">
        <v>151</v>
      </c>
      <c r="I468" s="8">
        <v>24</v>
      </c>
      <c r="J468" t="str">
        <f t="shared" si="23"/>
        <v>new google.maps.LatLng(28.41654, -95.413409),</v>
      </c>
    </row>
    <row r="469" spans="1:10" ht="15" customHeight="1">
      <c r="A469" t="s">
        <v>8</v>
      </c>
      <c r="B469" t="s">
        <v>168</v>
      </c>
      <c r="C469" s="6" t="s">
        <v>149</v>
      </c>
      <c r="D469" s="6" t="s">
        <v>150</v>
      </c>
      <c r="E469" s="6" t="str">
        <f t="shared" si="21"/>
        <v>28.41654</v>
      </c>
      <c r="F469" s="7" t="str">
        <f t="shared" si="21"/>
        <v>-95.413409</v>
      </c>
      <c r="G469" s="8" t="str">
        <f t="shared" si="22"/>
        <v>28.41654, -95.413409</v>
      </c>
      <c r="H469" s="8" t="s">
        <v>151</v>
      </c>
      <c r="I469" s="8">
        <v>24</v>
      </c>
      <c r="J469" t="str">
        <f t="shared" si="23"/>
        <v>new google.maps.LatLng(28.41654, -95.413409),</v>
      </c>
    </row>
    <row r="470" spans="1:10" ht="15" customHeight="1">
      <c r="A470" t="s">
        <v>8</v>
      </c>
      <c r="B470" t="s">
        <v>46</v>
      </c>
      <c r="C470" s="6" t="s">
        <v>149</v>
      </c>
      <c r="D470" s="6" t="s">
        <v>150</v>
      </c>
      <c r="E470" s="6" t="str">
        <f t="shared" si="21"/>
        <v>28.41654</v>
      </c>
      <c r="F470" s="7" t="str">
        <f t="shared" si="21"/>
        <v>-95.413409</v>
      </c>
      <c r="G470" s="8" t="str">
        <f t="shared" si="22"/>
        <v>28.41654, -95.413409</v>
      </c>
      <c r="H470" s="8" t="s">
        <v>151</v>
      </c>
      <c r="I470" s="8">
        <v>24</v>
      </c>
      <c r="J470" t="str">
        <f t="shared" si="23"/>
        <v>new google.maps.LatLng(28.41654, -95.413409),</v>
      </c>
    </row>
    <row r="471" spans="1:10" ht="15" customHeight="1">
      <c r="A471" t="s">
        <v>8</v>
      </c>
      <c r="B471" t="s">
        <v>46</v>
      </c>
      <c r="C471" s="6" t="s">
        <v>149</v>
      </c>
      <c r="D471" s="6" t="s">
        <v>150</v>
      </c>
      <c r="E471" s="6" t="str">
        <f t="shared" si="21"/>
        <v>28.41654</v>
      </c>
      <c r="F471" s="7" t="str">
        <f t="shared" si="21"/>
        <v>-95.413409</v>
      </c>
      <c r="G471" s="8" t="str">
        <f t="shared" si="22"/>
        <v>28.41654, -95.413409</v>
      </c>
      <c r="H471" s="8" t="s">
        <v>151</v>
      </c>
      <c r="I471" s="8">
        <v>24</v>
      </c>
      <c r="J471" t="str">
        <f t="shared" si="23"/>
        <v>new google.maps.LatLng(28.41654, -95.413409),</v>
      </c>
    </row>
    <row r="472" spans="1:10" ht="15" customHeight="1">
      <c r="A472" t="s">
        <v>8</v>
      </c>
      <c r="B472" t="s">
        <v>169</v>
      </c>
      <c r="C472" s="6" t="s">
        <v>149</v>
      </c>
      <c r="D472" s="6" t="s">
        <v>150</v>
      </c>
      <c r="E472" s="6" t="str">
        <f t="shared" si="21"/>
        <v>28.41654</v>
      </c>
      <c r="F472" s="7" t="str">
        <f t="shared" si="21"/>
        <v>-95.413409</v>
      </c>
      <c r="G472" s="8" t="str">
        <f t="shared" si="22"/>
        <v>28.41654, -95.413409</v>
      </c>
      <c r="H472" s="8" t="s">
        <v>151</v>
      </c>
      <c r="I472" s="8">
        <v>24</v>
      </c>
      <c r="J472" t="str">
        <f t="shared" si="23"/>
        <v>new google.maps.LatLng(28.41654, -95.413409),</v>
      </c>
    </row>
    <row r="473" spans="1:10" ht="15" customHeight="1">
      <c r="A473" t="s">
        <v>8</v>
      </c>
      <c r="B473" t="s">
        <v>170</v>
      </c>
      <c r="C473" s="6" t="s">
        <v>149</v>
      </c>
      <c r="D473" s="6" t="s">
        <v>150</v>
      </c>
      <c r="E473" s="6" t="str">
        <f t="shared" si="21"/>
        <v>28.41654</v>
      </c>
      <c r="F473" s="7" t="str">
        <f t="shared" si="21"/>
        <v>-95.413409</v>
      </c>
      <c r="G473" s="8" t="str">
        <f t="shared" si="22"/>
        <v>28.41654, -95.413409</v>
      </c>
      <c r="H473" s="8" t="s">
        <v>151</v>
      </c>
      <c r="I473" s="8">
        <v>24</v>
      </c>
      <c r="J473" t="str">
        <f t="shared" si="23"/>
        <v>new google.maps.LatLng(28.41654, -95.413409),</v>
      </c>
    </row>
    <row r="474" spans="1:10" ht="15" customHeight="1">
      <c r="A474" t="s">
        <v>8</v>
      </c>
      <c r="B474" t="s">
        <v>171</v>
      </c>
      <c r="C474" s="6" t="s">
        <v>149</v>
      </c>
      <c r="D474" s="6" t="s">
        <v>150</v>
      </c>
      <c r="E474" s="6" t="str">
        <f t="shared" si="21"/>
        <v>28.41654</v>
      </c>
      <c r="F474" s="7" t="str">
        <f t="shared" si="21"/>
        <v>-95.413409</v>
      </c>
      <c r="G474" s="8" t="str">
        <f t="shared" si="22"/>
        <v>28.41654, -95.413409</v>
      </c>
      <c r="H474" s="8" t="s">
        <v>151</v>
      </c>
      <c r="I474" s="8">
        <v>24</v>
      </c>
      <c r="J474" t="str">
        <f t="shared" si="23"/>
        <v>new google.maps.LatLng(28.41654, -95.413409),</v>
      </c>
    </row>
    <row r="475" spans="1:10" ht="15" customHeight="1">
      <c r="A475" t="s">
        <v>8</v>
      </c>
      <c r="B475" t="s">
        <v>172</v>
      </c>
      <c r="C475" s="6" t="s">
        <v>149</v>
      </c>
      <c r="D475" s="6" t="s">
        <v>150</v>
      </c>
      <c r="E475" s="6" t="str">
        <f t="shared" si="21"/>
        <v>28.41654</v>
      </c>
      <c r="F475" s="7" t="str">
        <f t="shared" si="21"/>
        <v>-95.413409</v>
      </c>
      <c r="G475" s="8" t="str">
        <f t="shared" si="22"/>
        <v>28.41654, -95.413409</v>
      </c>
      <c r="H475" s="8" t="s">
        <v>151</v>
      </c>
      <c r="I475" s="8">
        <v>24</v>
      </c>
      <c r="J475" t="str">
        <f t="shared" si="23"/>
        <v>new google.maps.LatLng(28.41654, -95.413409),</v>
      </c>
    </row>
    <row r="476" spans="1:10" ht="15" customHeight="1">
      <c r="A476" t="s">
        <v>8</v>
      </c>
      <c r="B476" t="s">
        <v>94</v>
      </c>
      <c r="C476" s="6" t="s">
        <v>149</v>
      </c>
      <c r="D476" s="6" t="s">
        <v>150</v>
      </c>
      <c r="E476" s="6" t="str">
        <f t="shared" si="21"/>
        <v>28.41654</v>
      </c>
      <c r="F476" s="7" t="str">
        <f t="shared" si="21"/>
        <v>-95.413409</v>
      </c>
      <c r="G476" s="8" t="str">
        <f t="shared" si="22"/>
        <v>28.41654, -95.413409</v>
      </c>
      <c r="H476" s="8" t="s">
        <v>151</v>
      </c>
      <c r="I476" s="8">
        <v>24</v>
      </c>
      <c r="J476" t="str">
        <f t="shared" si="23"/>
        <v>new google.maps.LatLng(28.41654, -95.413409),</v>
      </c>
    </row>
    <row r="477" spans="1:10" ht="15" customHeight="1">
      <c r="A477" t="s">
        <v>8</v>
      </c>
      <c r="B477" t="s">
        <v>173</v>
      </c>
      <c r="C477" s="6" t="s">
        <v>149</v>
      </c>
      <c r="D477" s="6" t="s">
        <v>150</v>
      </c>
      <c r="E477" s="6" t="str">
        <f t="shared" si="21"/>
        <v>28.41654</v>
      </c>
      <c r="F477" s="7" t="str">
        <f t="shared" si="21"/>
        <v>-95.413409</v>
      </c>
      <c r="G477" s="8" t="str">
        <f t="shared" si="22"/>
        <v>28.41654, -95.413409</v>
      </c>
      <c r="H477" s="8" t="s">
        <v>151</v>
      </c>
      <c r="I477" s="8">
        <v>24</v>
      </c>
      <c r="J477" t="str">
        <f t="shared" si="23"/>
        <v>new google.maps.LatLng(28.41654, -95.413409),</v>
      </c>
    </row>
    <row r="478" spans="1:10" ht="15" customHeight="1">
      <c r="A478" t="s">
        <v>8</v>
      </c>
      <c r="B478" t="s">
        <v>52</v>
      </c>
      <c r="C478" s="6" t="s">
        <v>149</v>
      </c>
      <c r="D478" s="6" t="s">
        <v>150</v>
      </c>
      <c r="E478" s="6" t="str">
        <f t="shared" si="21"/>
        <v>28.41654</v>
      </c>
      <c r="F478" s="7" t="str">
        <f t="shared" si="21"/>
        <v>-95.413409</v>
      </c>
      <c r="G478" s="8" t="str">
        <f t="shared" si="22"/>
        <v>28.41654, -95.413409</v>
      </c>
      <c r="H478" s="8" t="s">
        <v>151</v>
      </c>
      <c r="I478" s="8">
        <v>24</v>
      </c>
      <c r="J478" t="str">
        <f t="shared" si="23"/>
        <v>new google.maps.LatLng(28.41654, -95.413409),</v>
      </c>
    </row>
    <row r="479" spans="1:10" ht="15" customHeight="1">
      <c r="A479" t="s">
        <v>8</v>
      </c>
      <c r="B479" t="s">
        <v>174</v>
      </c>
      <c r="C479" s="6" t="s">
        <v>149</v>
      </c>
      <c r="D479" s="6" t="s">
        <v>150</v>
      </c>
      <c r="E479" s="6" t="str">
        <f t="shared" si="21"/>
        <v>28.41654</v>
      </c>
      <c r="F479" s="7" t="str">
        <f t="shared" si="21"/>
        <v>-95.413409</v>
      </c>
      <c r="G479" s="8" t="str">
        <f t="shared" si="22"/>
        <v>28.41654, -95.413409</v>
      </c>
      <c r="H479" s="8" t="s">
        <v>151</v>
      </c>
      <c r="I479" s="8">
        <v>24</v>
      </c>
      <c r="J479" t="str">
        <f t="shared" si="23"/>
        <v>new google.maps.LatLng(28.41654, -95.413409),</v>
      </c>
    </row>
    <row r="480" spans="1:10" ht="15" customHeight="1">
      <c r="A480" t="s">
        <v>8</v>
      </c>
      <c r="B480" t="s">
        <v>175</v>
      </c>
      <c r="C480" s="6" t="s">
        <v>149</v>
      </c>
      <c r="D480" s="6" t="s">
        <v>150</v>
      </c>
      <c r="E480" s="6" t="str">
        <f t="shared" si="21"/>
        <v>28.41654</v>
      </c>
      <c r="F480" s="7" t="str">
        <f t="shared" si="21"/>
        <v>-95.413409</v>
      </c>
      <c r="G480" s="8" t="str">
        <f t="shared" si="22"/>
        <v>28.41654, -95.413409</v>
      </c>
      <c r="H480" s="8" t="s">
        <v>151</v>
      </c>
      <c r="I480" s="8">
        <v>24</v>
      </c>
      <c r="J480" t="str">
        <f t="shared" si="23"/>
        <v>new google.maps.LatLng(28.41654, -95.413409),</v>
      </c>
    </row>
    <row r="481" spans="1:10" ht="15" customHeight="1">
      <c r="A481" t="s">
        <v>8</v>
      </c>
      <c r="B481" t="s">
        <v>15</v>
      </c>
      <c r="C481" s="6" t="s">
        <v>149</v>
      </c>
      <c r="D481" s="6" t="s">
        <v>150</v>
      </c>
      <c r="E481" s="6" t="str">
        <f t="shared" si="21"/>
        <v>28.41654</v>
      </c>
      <c r="F481" s="7" t="str">
        <f t="shared" si="21"/>
        <v>-95.413409</v>
      </c>
      <c r="G481" s="8" t="str">
        <f t="shared" si="22"/>
        <v>28.41654, -95.413409</v>
      </c>
      <c r="H481" s="8" t="s">
        <v>151</v>
      </c>
      <c r="I481" s="8">
        <v>24</v>
      </c>
      <c r="J481" t="str">
        <f t="shared" si="23"/>
        <v>new google.maps.LatLng(28.41654, -95.413409),</v>
      </c>
    </row>
    <row r="482" spans="1:10" ht="15" customHeight="1">
      <c r="A482" t="s">
        <v>8</v>
      </c>
      <c r="B482" t="s">
        <v>111</v>
      </c>
      <c r="C482" s="6" t="s">
        <v>149</v>
      </c>
      <c r="D482" s="6" t="s">
        <v>150</v>
      </c>
      <c r="E482" s="6" t="str">
        <f t="shared" si="21"/>
        <v>28.41654</v>
      </c>
      <c r="F482" s="7" t="str">
        <f t="shared" si="21"/>
        <v>-95.413409</v>
      </c>
      <c r="G482" s="8" t="str">
        <f t="shared" si="22"/>
        <v>28.41654, -95.413409</v>
      </c>
      <c r="H482" s="8" t="s">
        <v>151</v>
      </c>
      <c r="I482" s="8">
        <v>24</v>
      </c>
      <c r="J482" t="str">
        <f t="shared" si="23"/>
        <v>new google.maps.LatLng(28.41654, -95.413409),</v>
      </c>
    </row>
    <row r="483" spans="1:10" ht="15" customHeight="1">
      <c r="A483" t="s">
        <v>8</v>
      </c>
      <c r="B483" t="s">
        <v>176</v>
      </c>
      <c r="C483" s="6" t="s">
        <v>149</v>
      </c>
      <c r="D483" s="6" t="s">
        <v>150</v>
      </c>
      <c r="E483" s="6" t="str">
        <f t="shared" si="21"/>
        <v>28.41654</v>
      </c>
      <c r="F483" s="7" t="str">
        <f t="shared" si="21"/>
        <v>-95.413409</v>
      </c>
      <c r="G483" s="8" t="str">
        <f t="shared" si="22"/>
        <v>28.41654, -95.413409</v>
      </c>
      <c r="H483" s="8" t="s">
        <v>151</v>
      </c>
      <c r="I483" s="8">
        <v>24</v>
      </c>
      <c r="J483" t="str">
        <f t="shared" si="23"/>
        <v>new google.maps.LatLng(28.41654, -95.413409),</v>
      </c>
    </row>
    <row r="484" spans="1:10" ht="15" customHeight="1">
      <c r="A484" t="s">
        <v>8</v>
      </c>
      <c r="B484" t="s">
        <v>177</v>
      </c>
      <c r="C484" s="6" t="s">
        <v>149</v>
      </c>
      <c r="D484" s="6" t="s">
        <v>150</v>
      </c>
      <c r="E484" s="6" t="str">
        <f t="shared" si="21"/>
        <v>28.41654</v>
      </c>
      <c r="F484" s="7" t="str">
        <f t="shared" si="21"/>
        <v>-95.413409</v>
      </c>
      <c r="G484" s="8" t="str">
        <f t="shared" si="22"/>
        <v>28.41654, -95.413409</v>
      </c>
      <c r="H484" s="8" t="s">
        <v>151</v>
      </c>
      <c r="I484" s="8">
        <v>24</v>
      </c>
      <c r="J484" t="str">
        <f t="shared" si="23"/>
        <v>new google.maps.LatLng(28.41654, -95.413409),</v>
      </c>
    </row>
    <row r="485" spans="1:10" ht="15" customHeight="1">
      <c r="A485" t="s">
        <v>8</v>
      </c>
      <c r="B485" t="s">
        <v>53</v>
      </c>
      <c r="C485" s="6" t="s">
        <v>149</v>
      </c>
      <c r="D485" s="6" t="s">
        <v>150</v>
      </c>
      <c r="E485" s="6" t="str">
        <f t="shared" si="21"/>
        <v>28.41654</v>
      </c>
      <c r="F485" s="7" t="str">
        <f t="shared" si="21"/>
        <v>-95.413409</v>
      </c>
      <c r="G485" s="8" t="str">
        <f t="shared" si="22"/>
        <v>28.41654, -95.413409</v>
      </c>
      <c r="H485" s="8" t="s">
        <v>151</v>
      </c>
      <c r="I485" s="8">
        <v>24</v>
      </c>
      <c r="J485" t="str">
        <f t="shared" si="23"/>
        <v>new google.maps.LatLng(28.41654, -95.413409),</v>
      </c>
    </row>
    <row r="486" spans="1:10" ht="15" customHeight="1">
      <c r="A486" t="s">
        <v>8</v>
      </c>
      <c r="B486" t="s">
        <v>178</v>
      </c>
      <c r="C486" s="6" t="s">
        <v>149</v>
      </c>
      <c r="D486" s="6" t="s">
        <v>150</v>
      </c>
      <c r="E486" s="6" t="str">
        <f t="shared" si="21"/>
        <v>28.41654</v>
      </c>
      <c r="F486" s="7" t="str">
        <f t="shared" si="21"/>
        <v>-95.413409</v>
      </c>
      <c r="G486" s="8" t="str">
        <f t="shared" si="22"/>
        <v>28.41654, -95.413409</v>
      </c>
      <c r="H486" s="8" t="s">
        <v>151</v>
      </c>
      <c r="I486" s="8">
        <v>24</v>
      </c>
      <c r="J486" t="str">
        <f t="shared" si="23"/>
        <v>new google.maps.LatLng(28.41654, -95.413409),</v>
      </c>
    </row>
    <row r="487" spans="1:10" ht="15" customHeight="1">
      <c r="A487" t="s">
        <v>8</v>
      </c>
      <c r="B487" t="s">
        <v>179</v>
      </c>
      <c r="C487" s="6" t="s">
        <v>149</v>
      </c>
      <c r="D487" s="6" t="s">
        <v>150</v>
      </c>
      <c r="E487" s="6" t="str">
        <f t="shared" si="21"/>
        <v>28.41654</v>
      </c>
      <c r="F487" s="7" t="str">
        <f t="shared" si="21"/>
        <v>-95.413409</v>
      </c>
      <c r="G487" s="8" t="str">
        <f t="shared" si="22"/>
        <v>28.41654, -95.413409</v>
      </c>
      <c r="H487" s="8" t="s">
        <v>151</v>
      </c>
      <c r="I487" s="8">
        <v>24</v>
      </c>
      <c r="J487" t="str">
        <f t="shared" si="23"/>
        <v>new google.maps.LatLng(28.41654, -95.413409),</v>
      </c>
    </row>
    <row r="488" spans="1:10" ht="15" customHeight="1">
      <c r="A488" t="s">
        <v>8</v>
      </c>
      <c r="B488" t="s">
        <v>57</v>
      </c>
      <c r="C488" s="6" t="s">
        <v>149</v>
      </c>
      <c r="D488" s="6" t="s">
        <v>150</v>
      </c>
      <c r="E488" s="6" t="str">
        <f t="shared" si="21"/>
        <v>28.41654</v>
      </c>
      <c r="F488" s="7" t="str">
        <f t="shared" si="21"/>
        <v>-95.413409</v>
      </c>
      <c r="G488" s="8" t="str">
        <f t="shared" si="22"/>
        <v>28.41654, -95.413409</v>
      </c>
      <c r="H488" s="8" t="s">
        <v>151</v>
      </c>
      <c r="I488" s="8">
        <v>24</v>
      </c>
      <c r="J488" t="str">
        <f t="shared" si="23"/>
        <v>new google.maps.LatLng(28.41654, -95.413409),</v>
      </c>
    </row>
    <row r="489" spans="1:10" ht="15" customHeight="1">
      <c r="A489" t="s">
        <v>8</v>
      </c>
      <c r="B489" t="s">
        <v>58</v>
      </c>
      <c r="C489" s="6" t="s">
        <v>149</v>
      </c>
      <c r="D489" s="6" t="s">
        <v>150</v>
      </c>
      <c r="E489" s="6" t="str">
        <f t="shared" si="21"/>
        <v>28.41654</v>
      </c>
      <c r="F489" s="7" t="str">
        <f t="shared" si="21"/>
        <v>-95.413409</v>
      </c>
      <c r="G489" s="8" t="str">
        <f t="shared" si="22"/>
        <v>28.41654, -95.413409</v>
      </c>
      <c r="H489" s="8" t="s">
        <v>151</v>
      </c>
      <c r="I489" s="8">
        <v>24</v>
      </c>
      <c r="J489" t="str">
        <f t="shared" si="23"/>
        <v>new google.maps.LatLng(28.41654, -95.413409),</v>
      </c>
    </row>
    <row r="490" spans="1:10" ht="15" customHeight="1">
      <c r="A490" t="s">
        <v>8</v>
      </c>
      <c r="B490" t="s">
        <v>97</v>
      </c>
      <c r="C490" s="6" t="s">
        <v>149</v>
      </c>
      <c r="D490" s="6" t="s">
        <v>150</v>
      </c>
      <c r="E490" s="6" t="str">
        <f t="shared" si="21"/>
        <v>28.41654</v>
      </c>
      <c r="F490" s="7" t="str">
        <f t="shared" si="21"/>
        <v>-95.413409</v>
      </c>
      <c r="G490" s="8" t="str">
        <f t="shared" si="22"/>
        <v>28.41654, -95.413409</v>
      </c>
      <c r="H490" s="8" t="s">
        <v>151</v>
      </c>
      <c r="I490" s="8">
        <v>24</v>
      </c>
      <c r="J490" t="str">
        <f t="shared" si="23"/>
        <v>new google.maps.LatLng(28.41654, -95.413409),</v>
      </c>
    </row>
    <row r="491" spans="1:10" ht="15" customHeight="1">
      <c r="A491" t="s">
        <v>8</v>
      </c>
      <c r="B491" t="s">
        <v>180</v>
      </c>
      <c r="C491" s="6" t="s">
        <v>149</v>
      </c>
      <c r="D491" s="6" t="s">
        <v>150</v>
      </c>
      <c r="E491" s="6" t="str">
        <f t="shared" si="21"/>
        <v>28.41654</v>
      </c>
      <c r="F491" s="7" t="str">
        <f t="shared" si="21"/>
        <v>-95.413409</v>
      </c>
      <c r="G491" s="8" t="str">
        <f t="shared" si="22"/>
        <v>28.41654, -95.413409</v>
      </c>
      <c r="H491" s="8" t="s">
        <v>151</v>
      </c>
      <c r="I491" s="8">
        <v>24</v>
      </c>
      <c r="J491" t="str">
        <f t="shared" si="23"/>
        <v>new google.maps.LatLng(28.41654, -95.413409),</v>
      </c>
    </row>
    <row r="492" spans="1:10" ht="15" customHeight="1">
      <c r="A492" t="s">
        <v>8</v>
      </c>
      <c r="B492" t="s">
        <v>83</v>
      </c>
      <c r="C492" s="6" t="s">
        <v>149</v>
      </c>
      <c r="D492" s="6" t="s">
        <v>150</v>
      </c>
      <c r="E492" s="6" t="str">
        <f t="shared" si="21"/>
        <v>28.41654</v>
      </c>
      <c r="F492" s="7" t="str">
        <f t="shared" si="21"/>
        <v>-95.413409</v>
      </c>
      <c r="G492" s="8" t="str">
        <f t="shared" si="22"/>
        <v>28.41654, -95.413409</v>
      </c>
      <c r="H492" s="8" t="s">
        <v>151</v>
      </c>
      <c r="I492" s="8">
        <v>24</v>
      </c>
      <c r="J492" t="str">
        <f t="shared" si="23"/>
        <v>new google.maps.LatLng(28.41654, -95.413409),</v>
      </c>
    </row>
    <row r="493" spans="1:10" ht="15" customHeight="1">
      <c r="A493" t="s">
        <v>8</v>
      </c>
      <c r="B493" t="s">
        <v>24</v>
      </c>
      <c r="C493" s="6" t="s">
        <v>149</v>
      </c>
      <c r="D493" s="6" t="s">
        <v>150</v>
      </c>
      <c r="E493" s="6" t="str">
        <f t="shared" si="21"/>
        <v>28.41654</v>
      </c>
      <c r="F493" s="7" t="str">
        <f t="shared" si="21"/>
        <v>-95.413409</v>
      </c>
      <c r="G493" s="8" t="str">
        <f t="shared" si="22"/>
        <v>28.41654, -95.413409</v>
      </c>
      <c r="H493" s="8" t="s">
        <v>151</v>
      </c>
      <c r="I493" s="8">
        <v>24</v>
      </c>
      <c r="J493" t="str">
        <f t="shared" si="23"/>
        <v>new google.maps.LatLng(28.41654, -95.413409),</v>
      </c>
    </row>
    <row r="494" spans="1:10" ht="15" customHeight="1">
      <c r="A494" t="s">
        <v>8</v>
      </c>
      <c r="B494" t="s">
        <v>114</v>
      </c>
      <c r="C494" s="6" t="s">
        <v>149</v>
      </c>
      <c r="D494" s="6" t="s">
        <v>150</v>
      </c>
      <c r="E494" s="6" t="str">
        <f t="shared" si="21"/>
        <v>28.41654</v>
      </c>
      <c r="F494" s="7" t="str">
        <f t="shared" si="21"/>
        <v>-95.413409</v>
      </c>
      <c r="G494" s="8" t="str">
        <f t="shared" si="22"/>
        <v>28.41654, -95.413409</v>
      </c>
      <c r="H494" s="8" t="s">
        <v>151</v>
      </c>
      <c r="I494" s="8">
        <v>24</v>
      </c>
      <c r="J494" t="str">
        <f t="shared" si="23"/>
        <v>new google.maps.LatLng(28.41654, -95.413409),</v>
      </c>
    </row>
    <row r="495" spans="1:10" ht="15" customHeight="1">
      <c r="A495" t="s">
        <v>8</v>
      </c>
      <c r="B495" t="s">
        <v>181</v>
      </c>
      <c r="C495" s="6" t="s">
        <v>149</v>
      </c>
      <c r="D495" s="6" t="s">
        <v>150</v>
      </c>
      <c r="E495" s="6" t="str">
        <f t="shared" si="21"/>
        <v>28.41654</v>
      </c>
      <c r="F495" s="7" t="str">
        <f t="shared" si="21"/>
        <v>-95.413409</v>
      </c>
      <c r="G495" s="8" t="str">
        <f t="shared" si="22"/>
        <v>28.41654, -95.413409</v>
      </c>
      <c r="H495" s="8" t="s">
        <v>151</v>
      </c>
      <c r="I495" s="8">
        <v>24</v>
      </c>
      <c r="J495" t="str">
        <f t="shared" si="23"/>
        <v>new google.maps.LatLng(28.41654, -95.413409),</v>
      </c>
    </row>
    <row r="496" spans="1:10" ht="15" customHeight="1">
      <c r="A496" t="s">
        <v>8</v>
      </c>
      <c r="B496" t="s">
        <v>36</v>
      </c>
      <c r="C496" s="6" t="s">
        <v>149</v>
      </c>
      <c r="D496" s="6" t="s">
        <v>150</v>
      </c>
      <c r="E496" s="6" t="str">
        <f t="shared" si="21"/>
        <v>28.41654</v>
      </c>
      <c r="F496" s="7" t="str">
        <f t="shared" si="21"/>
        <v>-95.413409</v>
      </c>
      <c r="G496" s="8" t="str">
        <f t="shared" si="22"/>
        <v>28.41654, -95.413409</v>
      </c>
      <c r="H496" s="8" t="s">
        <v>151</v>
      </c>
      <c r="I496" s="8">
        <v>24</v>
      </c>
      <c r="J496" t="str">
        <f t="shared" si="23"/>
        <v>new google.maps.LatLng(28.41654, -95.413409),</v>
      </c>
    </row>
    <row r="497" spans="1:10" ht="15" customHeight="1">
      <c r="A497" t="s">
        <v>8</v>
      </c>
      <c r="B497" t="s">
        <v>182</v>
      </c>
      <c r="C497" s="6" t="s">
        <v>149</v>
      </c>
      <c r="D497" s="6" t="s">
        <v>150</v>
      </c>
      <c r="E497" s="6" t="str">
        <f t="shared" si="21"/>
        <v>28.41654</v>
      </c>
      <c r="F497" s="7" t="str">
        <f t="shared" si="21"/>
        <v>-95.413409</v>
      </c>
      <c r="G497" s="8" t="str">
        <f t="shared" si="22"/>
        <v>28.41654, -95.413409</v>
      </c>
      <c r="H497" s="8" t="s">
        <v>151</v>
      </c>
      <c r="I497" s="8">
        <v>24</v>
      </c>
      <c r="J497" t="str">
        <f t="shared" si="23"/>
        <v>new google.maps.LatLng(28.41654, -95.413409),</v>
      </c>
    </row>
    <row r="498" spans="1:10" ht="15" customHeight="1">
      <c r="A498" t="s">
        <v>8</v>
      </c>
      <c r="B498" t="s">
        <v>99</v>
      </c>
      <c r="C498" s="6" t="s">
        <v>149</v>
      </c>
      <c r="D498" s="6" t="s">
        <v>150</v>
      </c>
      <c r="E498" s="6" t="str">
        <f t="shared" si="21"/>
        <v>28.41654</v>
      </c>
      <c r="F498" s="7" t="str">
        <f t="shared" si="21"/>
        <v>-95.413409</v>
      </c>
      <c r="G498" s="8" t="str">
        <f t="shared" si="22"/>
        <v>28.41654, -95.413409</v>
      </c>
      <c r="H498" s="8" t="s">
        <v>151</v>
      </c>
      <c r="I498" s="8">
        <v>24</v>
      </c>
      <c r="J498" t="str">
        <f t="shared" si="23"/>
        <v>new google.maps.LatLng(28.41654, -95.413409),</v>
      </c>
    </row>
    <row r="499" spans="1:10" ht="15" customHeight="1">
      <c r="A499" t="s">
        <v>8</v>
      </c>
      <c r="B499" t="s">
        <v>183</v>
      </c>
      <c r="C499" s="6" t="s">
        <v>149</v>
      </c>
      <c r="D499" s="6" t="s">
        <v>150</v>
      </c>
      <c r="E499" s="6" t="str">
        <f t="shared" si="21"/>
        <v>28.41654</v>
      </c>
      <c r="F499" s="7" t="str">
        <f t="shared" si="21"/>
        <v>-95.413409</v>
      </c>
      <c r="G499" s="8" t="str">
        <f t="shared" si="22"/>
        <v>28.41654, -95.413409</v>
      </c>
      <c r="H499" s="8" t="s">
        <v>151</v>
      </c>
      <c r="I499" s="8">
        <v>24</v>
      </c>
      <c r="J499" t="str">
        <f t="shared" si="23"/>
        <v>new google.maps.LatLng(28.41654, -95.413409),</v>
      </c>
    </row>
    <row r="500" spans="1:10" ht="15" customHeight="1">
      <c r="A500" t="s">
        <v>8</v>
      </c>
      <c r="B500" t="s">
        <v>116</v>
      </c>
      <c r="C500" s="6" t="s">
        <v>149</v>
      </c>
      <c r="D500" s="6" t="s">
        <v>150</v>
      </c>
      <c r="E500" s="6" t="str">
        <f t="shared" si="21"/>
        <v>28.41654</v>
      </c>
      <c r="F500" s="7" t="str">
        <f t="shared" si="21"/>
        <v>-95.413409</v>
      </c>
      <c r="G500" s="8" t="str">
        <f t="shared" si="22"/>
        <v>28.41654, -95.413409</v>
      </c>
      <c r="H500" s="8" t="s">
        <v>151</v>
      </c>
      <c r="I500" s="8">
        <v>24</v>
      </c>
      <c r="J500" t="str">
        <f t="shared" si="23"/>
        <v>new google.maps.LatLng(28.41654, -95.413409),</v>
      </c>
    </row>
    <row r="501" spans="1:10" ht="15" customHeight="1">
      <c r="A501" t="s">
        <v>8</v>
      </c>
      <c r="B501" t="s">
        <v>62</v>
      </c>
      <c r="C501" s="6" t="s">
        <v>149</v>
      </c>
      <c r="D501" s="6" t="s">
        <v>150</v>
      </c>
      <c r="E501" s="6" t="str">
        <f t="shared" si="21"/>
        <v>28.41654</v>
      </c>
      <c r="F501" s="7" t="str">
        <f t="shared" si="21"/>
        <v>-95.413409</v>
      </c>
      <c r="G501" s="8" t="str">
        <f t="shared" si="22"/>
        <v>28.41654, -95.413409</v>
      </c>
      <c r="H501" s="8" t="s">
        <v>151</v>
      </c>
      <c r="I501" s="8">
        <v>24</v>
      </c>
      <c r="J501" t="str">
        <f t="shared" si="23"/>
        <v>new google.maps.LatLng(28.41654, -95.413409),</v>
      </c>
    </row>
    <row r="502" spans="1:10" ht="15" customHeight="1">
      <c r="A502" t="s">
        <v>8</v>
      </c>
      <c r="B502" t="s">
        <v>184</v>
      </c>
      <c r="C502" s="6" t="s">
        <v>149</v>
      </c>
      <c r="D502" s="6" t="s">
        <v>150</v>
      </c>
      <c r="E502" s="6" t="str">
        <f t="shared" si="21"/>
        <v>28.41654</v>
      </c>
      <c r="F502" s="7" t="str">
        <f t="shared" si="21"/>
        <v>-95.413409</v>
      </c>
      <c r="G502" s="8" t="str">
        <f t="shared" si="22"/>
        <v>28.41654, -95.413409</v>
      </c>
      <c r="H502" s="8" t="s">
        <v>151</v>
      </c>
      <c r="I502" s="8">
        <v>24</v>
      </c>
      <c r="J502" t="str">
        <f t="shared" si="23"/>
        <v>new google.maps.LatLng(28.41654, -95.413409),</v>
      </c>
    </row>
    <row r="503" spans="1:10" ht="15" customHeight="1">
      <c r="A503" t="s">
        <v>8</v>
      </c>
      <c r="B503" t="s">
        <v>185</v>
      </c>
      <c r="C503" s="6" t="s">
        <v>149</v>
      </c>
      <c r="D503" s="6" t="s">
        <v>150</v>
      </c>
      <c r="E503" s="6" t="str">
        <f t="shared" si="21"/>
        <v>28.41654</v>
      </c>
      <c r="F503" s="7" t="str">
        <f t="shared" si="21"/>
        <v>-95.413409</v>
      </c>
      <c r="G503" s="8" t="str">
        <f t="shared" si="22"/>
        <v>28.41654, -95.413409</v>
      </c>
      <c r="H503" s="8" t="s">
        <v>151</v>
      </c>
      <c r="I503" s="8">
        <v>24</v>
      </c>
      <c r="J503" t="str">
        <f t="shared" si="23"/>
        <v>new google.maps.LatLng(28.41654, -95.413409),</v>
      </c>
    </row>
    <row r="504" spans="1:10" ht="15" customHeight="1">
      <c r="A504" t="s">
        <v>8</v>
      </c>
      <c r="B504" t="s">
        <v>25</v>
      </c>
      <c r="C504" s="6" t="s">
        <v>149</v>
      </c>
      <c r="D504" s="6" t="s">
        <v>150</v>
      </c>
      <c r="E504" s="6" t="str">
        <f t="shared" si="21"/>
        <v>28.41654</v>
      </c>
      <c r="F504" s="7" t="str">
        <f t="shared" si="21"/>
        <v>-95.413409</v>
      </c>
      <c r="G504" s="8" t="str">
        <f t="shared" si="22"/>
        <v>28.41654, -95.413409</v>
      </c>
      <c r="H504" s="8" t="s">
        <v>151</v>
      </c>
      <c r="I504" s="8">
        <v>24</v>
      </c>
      <c r="J504" t="str">
        <f t="shared" si="23"/>
        <v>new google.maps.LatLng(28.41654, -95.413409),</v>
      </c>
    </row>
    <row r="505" spans="1:10" ht="15" customHeight="1">
      <c r="A505" t="s">
        <v>8</v>
      </c>
      <c r="B505" t="s">
        <v>63</v>
      </c>
      <c r="C505" s="6" t="s">
        <v>149</v>
      </c>
      <c r="D505" s="6" t="s">
        <v>150</v>
      </c>
      <c r="E505" s="6" t="str">
        <f t="shared" si="21"/>
        <v>28.41654</v>
      </c>
      <c r="F505" s="7" t="str">
        <f t="shared" si="21"/>
        <v>-95.413409</v>
      </c>
      <c r="G505" s="8" t="str">
        <f t="shared" si="22"/>
        <v>28.41654, -95.413409</v>
      </c>
      <c r="H505" s="8" t="s">
        <v>151</v>
      </c>
      <c r="I505" s="8">
        <v>24</v>
      </c>
      <c r="J505" t="str">
        <f t="shared" si="23"/>
        <v>new google.maps.LatLng(28.41654, -95.413409),</v>
      </c>
    </row>
    <row r="506" spans="1:10" ht="15" customHeight="1">
      <c r="A506" t="s">
        <v>8</v>
      </c>
      <c r="B506" t="s">
        <v>26</v>
      </c>
      <c r="C506" s="6" t="s">
        <v>149</v>
      </c>
      <c r="D506" s="6" t="s">
        <v>150</v>
      </c>
      <c r="E506" s="6" t="str">
        <f t="shared" si="21"/>
        <v>28.41654</v>
      </c>
      <c r="F506" s="7" t="str">
        <f t="shared" si="21"/>
        <v>-95.413409</v>
      </c>
      <c r="G506" s="8" t="str">
        <f t="shared" si="22"/>
        <v>28.41654, -95.413409</v>
      </c>
      <c r="H506" s="8" t="s">
        <v>151</v>
      </c>
      <c r="I506" s="8">
        <v>24</v>
      </c>
      <c r="J506" t="str">
        <f t="shared" si="23"/>
        <v>new google.maps.LatLng(28.41654, -95.413409),</v>
      </c>
    </row>
    <row r="507" spans="1:10" ht="15" customHeight="1">
      <c r="A507" t="s">
        <v>8</v>
      </c>
      <c r="B507" t="s">
        <v>39</v>
      </c>
      <c r="C507" s="6" t="s">
        <v>186</v>
      </c>
      <c r="D507" s="6" t="s">
        <v>187</v>
      </c>
      <c r="E507" s="6" t="str">
        <f t="shared" si="21"/>
        <v>28.69905</v>
      </c>
      <c r="F507" s="7" t="str">
        <f t="shared" si="21"/>
        <v>-90.066924</v>
      </c>
      <c r="G507" s="8" t="str">
        <f t="shared" si="22"/>
        <v>28.69905, -90.066924</v>
      </c>
      <c r="H507" s="8" t="s">
        <v>188</v>
      </c>
      <c r="I507" s="8">
        <v>19</v>
      </c>
      <c r="J507" t="str">
        <f t="shared" si="23"/>
        <v>new google.maps.LatLng(28.69905, -90.066924),</v>
      </c>
    </row>
    <row r="508" spans="1:10" ht="15" customHeight="1">
      <c r="A508" t="s">
        <v>8</v>
      </c>
      <c r="B508" t="s">
        <v>189</v>
      </c>
      <c r="C508" s="6" t="s">
        <v>186</v>
      </c>
      <c r="D508" s="6" t="s">
        <v>187</v>
      </c>
      <c r="E508" s="6" t="str">
        <f t="shared" si="21"/>
        <v>28.69905</v>
      </c>
      <c r="F508" s="7" t="str">
        <f t="shared" si="21"/>
        <v>-90.066924</v>
      </c>
      <c r="G508" s="8" t="str">
        <f t="shared" si="22"/>
        <v>28.69905, -90.066924</v>
      </c>
      <c r="H508" s="8" t="s">
        <v>188</v>
      </c>
      <c r="I508" s="8">
        <v>19</v>
      </c>
      <c r="J508" t="str">
        <f t="shared" si="23"/>
        <v>new google.maps.LatLng(28.69905, -90.066924),</v>
      </c>
    </row>
    <row r="509" spans="1:10" ht="15" customHeight="1">
      <c r="A509" t="s">
        <v>8</v>
      </c>
      <c r="B509" t="s">
        <v>103</v>
      </c>
      <c r="C509" s="6" t="s">
        <v>186</v>
      </c>
      <c r="D509" s="6" t="s">
        <v>187</v>
      </c>
      <c r="E509" s="6" t="str">
        <f t="shared" si="21"/>
        <v>28.69905</v>
      </c>
      <c r="F509" s="7" t="str">
        <f t="shared" si="21"/>
        <v>-90.066924</v>
      </c>
      <c r="G509" s="8" t="str">
        <f t="shared" si="22"/>
        <v>28.69905, -90.066924</v>
      </c>
      <c r="H509" s="8" t="s">
        <v>188</v>
      </c>
      <c r="I509" s="8">
        <v>19</v>
      </c>
      <c r="J509" t="str">
        <f t="shared" si="23"/>
        <v>new google.maps.LatLng(28.69905, -90.066924),</v>
      </c>
    </row>
    <row r="510" spans="1:10" ht="15" customHeight="1">
      <c r="A510" t="s">
        <v>8</v>
      </c>
      <c r="B510" t="s">
        <v>152</v>
      </c>
      <c r="C510" s="6" t="s">
        <v>186</v>
      </c>
      <c r="D510" s="6" t="s">
        <v>187</v>
      </c>
      <c r="E510" s="6" t="str">
        <f t="shared" si="21"/>
        <v>28.69905</v>
      </c>
      <c r="F510" s="7" t="str">
        <f t="shared" si="21"/>
        <v>-90.066924</v>
      </c>
      <c r="G510" s="8" t="str">
        <f t="shared" si="22"/>
        <v>28.69905, -90.066924</v>
      </c>
      <c r="H510" s="8" t="s">
        <v>188</v>
      </c>
      <c r="I510" s="8">
        <v>19</v>
      </c>
      <c r="J510" t="str">
        <f t="shared" si="23"/>
        <v>new google.maps.LatLng(28.69905, -90.066924),</v>
      </c>
    </row>
    <row r="511" spans="1:10" ht="15" customHeight="1">
      <c r="A511" t="s">
        <v>8</v>
      </c>
      <c r="B511" t="s">
        <v>153</v>
      </c>
      <c r="C511" s="6" t="s">
        <v>186</v>
      </c>
      <c r="D511" s="6" t="s">
        <v>187</v>
      </c>
      <c r="E511" s="6" t="str">
        <f t="shared" si="21"/>
        <v>28.69905</v>
      </c>
      <c r="F511" s="7" t="str">
        <f t="shared" si="21"/>
        <v>-90.066924</v>
      </c>
      <c r="G511" s="8" t="str">
        <f t="shared" si="22"/>
        <v>28.69905, -90.066924</v>
      </c>
      <c r="H511" s="8" t="s">
        <v>188</v>
      </c>
      <c r="I511" s="8">
        <v>19</v>
      </c>
      <c r="J511" t="str">
        <f t="shared" si="23"/>
        <v>new google.maps.LatLng(28.69905, -90.066924),</v>
      </c>
    </row>
    <row r="512" spans="1:10" ht="15" customHeight="1">
      <c r="A512" t="s">
        <v>8</v>
      </c>
      <c r="B512" t="s">
        <v>17</v>
      </c>
      <c r="C512" s="6" t="s">
        <v>186</v>
      </c>
      <c r="D512" s="6" t="s">
        <v>187</v>
      </c>
      <c r="E512" s="6" t="str">
        <f t="shared" si="21"/>
        <v>28.69905</v>
      </c>
      <c r="F512" s="7" t="str">
        <f t="shared" si="21"/>
        <v>-90.066924</v>
      </c>
      <c r="G512" s="8" t="str">
        <f t="shared" si="22"/>
        <v>28.69905, -90.066924</v>
      </c>
      <c r="H512" s="8" t="s">
        <v>188</v>
      </c>
      <c r="I512" s="8">
        <v>19</v>
      </c>
      <c r="J512" t="str">
        <f t="shared" si="23"/>
        <v>new google.maps.LatLng(28.69905, -90.066924),</v>
      </c>
    </row>
    <row r="513" spans="1:10" ht="15" customHeight="1">
      <c r="A513" t="s">
        <v>8</v>
      </c>
      <c r="B513" t="s">
        <v>190</v>
      </c>
      <c r="C513" s="6" t="s">
        <v>186</v>
      </c>
      <c r="D513" s="6" t="s">
        <v>187</v>
      </c>
      <c r="E513" s="6" t="str">
        <f t="shared" si="21"/>
        <v>28.69905</v>
      </c>
      <c r="F513" s="7" t="str">
        <f t="shared" si="21"/>
        <v>-90.066924</v>
      </c>
      <c r="G513" s="8" t="str">
        <f t="shared" si="22"/>
        <v>28.69905, -90.066924</v>
      </c>
      <c r="H513" s="8" t="s">
        <v>188</v>
      </c>
      <c r="I513" s="8">
        <v>19</v>
      </c>
      <c r="J513" t="str">
        <f t="shared" si="23"/>
        <v>new google.maps.LatLng(28.69905, -90.066924),</v>
      </c>
    </row>
    <row r="514" spans="1:10" ht="15" customHeight="1">
      <c r="A514" t="s">
        <v>8</v>
      </c>
      <c r="B514" t="s">
        <v>191</v>
      </c>
      <c r="C514" s="6" t="s">
        <v>186</v>
      </c>
      <c r="D514" s="6" t="s">
        <v>187</v>
      </c>
      <c r="E514" s="6" t="str">
        <f t="shared" ref="E514:F577" si="24">C514</f>
        <v>28.69905</v>
      </c>
      <c r="F514" s="7" t="str">
        <f t="shared" si="24"/>
        <v>-90.066924</v>
      </c>
      <c r="G514" s="8" t="str">
        <f t="shared" ref="G514:G577" si="25">E514 &amp; ", " &amp;F514</f>
        <v>28.69905, -90.066924</v>
      </c>
      <c r="H514" s="8" t="s">
        <v>188</v>
      </c>
      <c r="I514" s="8">
        <v>19</v>
      </c>
      <c r="J514" t="str">
        <f t="shared" si="23"/>
        <v>new google.maps.LatLng(28.69905, -90.066924),</v>
      </c>
    </row>
    <row r="515" spans="1:10" ht="15" customHeight="1">
      <c r="A515" t="s">
        <v>8</v>
      </c>
      <c r="B515" t="s">
        <v>192</v>
      </c>
      <c r="C515" s="6" t="s">
        <v>186</v>
      </c>
      <c r="D515" s="6" t="s">
        <v>187</v>
      </c>
      <c r="E515" s="6" t="str">
        <f t="shared" si="24"/>
        <v>28.69905</v>
      </c>
      <c r="F515" s="7" t="str">
        <f t="shared" si="24"/>
        <v>-90.066924</v>
      </c>
      <c r="G515" s="8" t="str">
        <f t="shared" si="25"/>
        <v>28.69905, -90.066924</v>
      </c>
      <c r="H515" s="8" t="s">
        <v>188</v>
      </c>
      <c r="I515" s="8">
        <v>19</v>
      </c>
      <c r="J515" t="str">
        <f t="shared" ref="J515:J578" si="26">"new google.maps.LatLng(" &amp; C515 &amp; ", " &amp; D515 &amp; "),"</f>
        <v>new google.maps.LatLng(28.69905, -90.066924),</v>
      </c>
    </row>
    <row r="516" spans="1:10" ht="15" customHeight="1">
      <c r="A516" t="s">
        <v>8</v>
      </c>
      <c r="B516" t="s">
        <v>31</v>
      </c>
      <c r="C516" s="6" t="s">
        <v>186</v>
      </c>
      <c r="D516" s="6" t="s">
        <v>187</v>
      </c>
      <c r="E516" s="6" t="str">
        <f t="shared" si="24"/>
        <v>28.69905</v>
      </c>
      <c r="F516" s="7" t="str">
        <f t="shared" si="24"/>
        <v>-90.066924</v>
      </c>
      <c r="G516" s="8" t="str">
        <f t="shared" si="25"/>
        <v>28.69905, -90.066924</v>
      </c>
      <c r="H516" s="8" t="s">
        <v>188</v>
      </c>
      <c r="I516" s="8">
        <v>19</v>
      </c>
      <c r="J516" t="str">
        <f t="shared" si="26"/>
        <v>new google.maps.LatLng(28.69905, -90.066924),</v>
      </c>
    </row>
    <row r="517" spans="1:10" ht="15" customHeight="1">
      <c r="A517" t="s">
        <v>8</v>
      </c>
      <c r="B517" t="s">
        <v>193</v>
      </c>
      <c r="C517" s="6" t="s">
        <v>186</v>
      </c>
      <c r="D517" s="6" t="s">
        <v>187</v>
      </c>
      <c r="E517" s="6" t="str">
        <f t="shared" si="24"/>
        <v>28.69905</v>
      </c>
      <c r="F517" s="7" t="str">
        <f t="shared" si="24"/>
        <v>-90.066924</v>
      </c>
      <c r="G517" s="8" t="str">
        <f t="shared" si="25"/>
        <v>28.69905, -90.066924</v>
      </c>
      <c r="H517" s="8" t="s">
        <v>188</v>
      </c>
      <c r="I517" s="8">
        <v>19</v>
      </c>
      <c r="J517" t="str">
        <f t="shared" si="26"/>
        <v>new google.maps.LatLng(28.69905, -90.066924),</v>
      </c>
    </row>
    <row r="518" spans="1:10" ht="15" customHeight="1">
      <c r="A518" t="s">
        <v>8</v>
      </c>
      <c r="B518" t="s">
        <v>162</v>
      </c>
      <c r="C518" s="6" t="s">
        <v>186</v>
      </c>
      <c r="D518" s="6" t="s">
        <v>187</v>
      </c>
      <c r="E518" s="6" t="str">
        <f t="shared" si="24"/>
        <v>28.69905</v>
      </c>
      <c r="F518" s="7" t="str">
        <f t="shared" si="24"/>
        <v>-90.066924</v>
      </c>
      <c r="G518" s="8" t="str">
        <f t="shared" si="25"/>
        <v>28.69905, -90.066924</v>
      </c>
      <c r="H518" s="8" t="s">
        <v>188</v>
      </c>
      <c r="I518" s="8">
        <v>19</v>
      </c>
      <c r="J518" t="str">
        <f t="shared" si="26"/>
        <v>new google.maps.LatLng(28.69905, -90.066924),</v>
      </c>
    </row>
    <row r="519" spans="1:10" ht="15" customHeight="1">
      <c r="A519" t="s">
        <v>8</v>
      </c>
      <c r="B519" t="s">
        <v>194</v>
      </c>
      <c r="C519" s="6" t="s">
        <v>186</v>
      </c>
      <c r="D519" s="6" t="s">
        <v>187</v>
      </c>
      <c r="E519" s="6" t="str">
        <f t="shared" si="24"/>
        <v>28.69905</v>
      </c>
      <c r="F519" s="7" t="str">
        <f t="shared" si="24"/>
        <v>-90.066924</v>
      </c>
      <c r="G519" s="8" t="str">
        <f t="shared" si="25"/>
        <v>28.69905, -90.066924</v>
      </c>
      <c r="H519" s="8" t="s">
        <v>188</v>
      </c>
      <c r="I519" s="8">
        <v>19</v>
      </c>
      <c r="J519" t="str">
        <f t="shared" si="26"/>
        <v>new google.maps.LatLng(28.69905, -90.066924),</v>
      </c>
    </row>
    <row r="520" spans="1:10" ht="15" customHeight="1">
      <c r="A520" t="s">
        <v>8</v>
      </c>
      <c r="B520" t="s">
        <v>32</v>
      </c>
      <c r="C520" s="6" t="s">
        <v>186</v>
      </c>
      <c r="D520" s="6" t="s">
        <v>187</v>
      </c>
      <c r="E520" s="6" t="str">
        <f t="shared" si="24"/>
        <v>28.69905</v>
      </c>
      <c r="F520" s="7" t="str">
        <f t="shared" si="24"/>
        <v>-90.066924</v>
      </c>
      <c r="G520" s="8" t="str">
        <f t="shared" si="25"/>
        <v>28.69905, -90.066924</v>
      </c>
      <c r="H520" s="8" t="s">
        <v>188</v>
      </c>
      <c r="I520" s="8">
        <v>19</v>
      </c>
      <c r="J520" t="str">
        <f t="shared" si="26"/>
        <v>new google.maps.LatLng(28.69905, -90.066924),</v>
      </c>
    </row>
    <row r="521" spans="1:10" ht="15" customHeight="1">
      <c r="A521" t="s">
        <v>8</v>
      </c>
      <c r="B521" t="s">
        <v>44</v>
      </c>
      <c r="C521" s="6" t="s">
        <v>186</v>
      </c>
      <c r="D521" s="6" t="s">
        <v>187</v>
      </c>
      <c r="E521" s="6" t="str">
        <f t="shared" si="24"/>
        <v>28.69905</v>
      </c>
      <c r="F521" s="7" t="str">
        <f t="shared" si="24"/>
        <v>-90.066924</v>
      </c>
      <c r="G521" s="8" t="str">
        <f t="shared" si="25"/>
        <v>28.69905, -90.066924</v>
      </c>
      <c r="H521" s="8" t="s">
        <v>188</v>
      </c>
      <c r="I521" s="8">
        <v>19</v>
      </c>
      <c r="J521" t="str">
        <f t="shared" si="26"/>
        <v>new google.maps.LatLng(28.69905, -90.066924),</v>
      </c>
    </row>
    <row r="522" spans="1:10" ht="15" customHeight="1">
      <c r="A522" t="s">
        <v>8</v>
      </c>
      <c r="B522" t="s">
        <v>195</v>
      </c>
      <c r="C522" s="6" t="s">
        <v>186</v>
      </c>
      <c r="D522" s="6" t="s">
        <v>187</v>
      </c>
      <c r="E522" s="6" t="str">
        <f t="shared" si="24"/>
        <v>28.69905</v>
      </c>
      <c r="F522" s="7" t="str">
        <f t="shared" si="24"/>
        <v>-90.066924</v>
      </c>
      <c r="G522" s="8" t="str">
        <f t="shared" si="25"/>
        <v>28.69905, -90.066924</v>
      </c>
      <c r="H522" s="8" t="s">
        <v>188</v>
      </c>
      <c r="I522" s="8">
        <v>19</v>
      </c>
      <c r="J522" t="str">
        <f t="shared" si="26"/>
        <v>new google.maps.LatLng(28.69905, -90.066924),</v>
      </c>
    </row>
    <row r="523" spans="1:10" ht="15" customHeight="1">
      <c r="A523" t="s">
        <v>8</v>
      </c>
      <c r="B523" t="s">
        <v>196</v>
      </c>
      <c r="C523" s="6" t="s">
        <v>186</v>
      </c>
      <c r="D523" s="6" t="s">
        <v>187</v>
      </c>
      <c r="E523" s="6" t="str">
        <f t="shared" si="24"/>
        <v>28.69905</v>
      </c>
      <c r="F523" s="7" t="str">
        <f t="shared" si="24"/>
        <v>-90.066924</v>
      </c>
      <c r="G523" s="8" t="str">
        <f t="shared" si="25"/>
        <v>28.69905, -90.066924</v>
      </c>
      <c r="H523" s="8" t="s">
        <v>188</v>
      </c>
      <c r="I523" s="8">
        <v>19</v>
      </c>
      <c r="J523" t="str">
        <f t="shared" si="26"/>
        <v>new google.maps.LatLng(28.69905, -90.066924),</v>
      </c>
    </row>
    <row r="524" spans="1:10" ht="15" customHeight="1">
      <c r="A524" t="s">
        <v>8</v>
      </c>
      <c r="B524" t="s">
        <v>46</v>
      </c>
      <c r="C524" s="6" t="s">
        <v>186</v>
      </c>
      <c r="D524" s="6" t="s">
        <v>187</v>
      </c>
      <c r="E524" s="6" t="str">
        <f t="shared" si="24"/>
        <v>28.69905</v>
      </c>
      <c r="F524" s="7" t="str">
        <f t="shared" si="24"/>
        <v>-90.066924</v>
      </c>
      <c r="G524" s="8" t="str">
        <f t="shared" si="25"/>
        <v>28.69905, -90.066924</v>
      </c>
      <c r="H524" s="8" t="s">
        <v>188</v>
      </c>
      <c r="I524" s="8">
        <v>19</v>
      </c>
      <c r="J524" t="str">
        <f t="shared" si="26"/>
        <v>new google.maps.LatLng(28.69905, -90.066924),</v>
      </c>
    </row>
    <row r="525" spans="1:10" ht="15" customHeight="1">
      <c r="A525" t="s">
        <v>8</v>
      </c>
      <c r="B525" t="s">
        <v>170</v>
      </c>
      <c r="C525" s="6" t="s">
        <v>186</v>
      </c>
      <c r="D525" s="6" t="s">
        <v>187</v>
      </c>
      <c r="E525" s="6" t="str">
        <f t="shared" si="24"/>
        <v>28.69905</v>
      </c>
      <c r="F525" s="7" t="str">
        <f t="shared" si="24"/>
        <v>-90.066924</v>
      </c>
      <c r="G525" s="8" t="str">
        <f t="shared" si="25"/>
        <v>28.69905, -90.066924</v>
      </c>
      <c r="H525" s="8" t="s">
        <v>188</v>
      </c>
      <c r="I525" s="8">
        <v>19</v>
      </c>
      <c r="J525" t="str">
        <f t="shared" si="26"/>
        <v>new google.maps.LatLng(28.69905, -90.066924),</v>
      </c>
    </row>
    <row r="526" spans="1:10" ht="15" customHeight="1">
      <c r="A526" t="s">
        <v>8</v>
      </c>
      <c r="B526" t="s">
        <v>171</v>
      </c>
      <c r="C526" s="6" t="s">
        <v>186</v>
      </c>
      <c r="D526" s="6" t="s">
        <v>187</v>
      </c>
      <c r="E526" s="6" t="str">
        <f t="shared" si="24"/>
        <v>28.69905</v>
      </c>
      <c r="F526" s="7" t="str">
        <f t="shared" si="24"/>
        <v>-90.066924</v>
      </c>
      <c r="G526" s="8" t="str">
        <f t="shared" si="25"/>
        <v>28.69905, -90.066924</v>
      </c>
      <c r="H526" s="8" t="s">
        <v>188</v>
      </c>
      <c r="I526" s="8">
        <v>19</v>
      </c>
      <c r="J526" t="str">
        <f t="shared" si="26"/>
        <v>new google.maps.LatLng(28.69905, -90.066924),</v>
      </c>
    </row>
    <row r="527" spans="1:10" ht="15" customHeight="1">
      <c r="A527" t="s">
        <v>8</v>
      </c>
      <c r="B527" t="s">
        <v>106</v>
      </c>
      <c r="C527" s="6" t="s">
        <v>186</v>
      </c>
      <c r="D527" s="6" t="s">
        <v>187</v>
      </c>
      <c r="E527" s="6" t="str">
        <f t="shared" si="24"/>
        <v>28.69905</v>
      </c>
      <c r="F527" s="7" t="str">
        <f t="shared" si="24"/>
        <v>-90.066924</v>
      </c>
      <c r="G527" s="8" t="str">
        <f t="shared" si="25"/>
        <v>28.69905, -90.066924</v>
      </c>
      <c r="H527" s="8" t="s">
        <v>188</v>
      </c>
      <c r="I527" s="8">
        <v>19</v>
      </c>
      <c r="J527" t="str">
        <f t="shared" si="26"/>
        <v>new google.maps.LatLng(28.69905, -90.066924),</v>
      </c>
    </row>
    <row r="528" spans="1:10" ht="15" customHeight="1">
      <c r="A528" t="s">
        <v>8</v>
      </c>
      <c r="B528" t="s">
        <v>93</v>
      </c>
      <c r="C528" s="6" t="s">
        <v>186</v>
      </c>
      <c r="D528" s="6" t="s">
        <v>187</v>
      </c>
      <c r="E528" s="6" t="str">
        <f t="shared" si="24"/>
        <v>28.69905</v>
      </c>
      <c r="F528" s="7" t="str">
        <f t="shared" si="24"/>
        <v>-90.066924</v>
      </c>
      <c r="G528" s="8" t="str">
        <f t="shared" si="25"/>
        <v>28.69905, -90.066924</v>
      </c>
      <c r="H528" s="8" t="s">
        <v>188</v>
      </c>
      <c r="I528" s="8">
        <v>19</v>
      </c>
      <c r="J528" t="str">
        <f t="shared" si="26"/>
        <v>new google.maps.LatLng(28.69905, -90.066924),</v>
      </c>
    </row>
    <row r="529" spans="1:10" ht="15" customHeight="1">
      <c r="A529" t="s">
        <v>8</v>
      </c>
      <c r="B529" t="s">
        <v>47</v>
      </c>
      <c r="C529" s="6" t="s">
        <v>186</v>
      </c>
      <c r="D529" s="6" t="s">
        <v>187</v>
      </c>
      <c r="E529" s="6" t="str">
        <f t="shared" si="24"/>
        <v>28.69905</v>
      </c>
      <c r="F529" s="7" t="str">
        <f t="shared" si="24"/>
        <v>-90.066924</v>
      </c>
      <c r="G529" s="8" t="str">
        <f t="shared" si="25"/>
        <v>28.69905, -90.066924</v>
      </c>
      <c r="H529" s="8" t="s">
        <v>188</v>
      </c>
      <c r="I529" s="8">
        <v>19</v>
      </c>
      <c r="J529" t="str">
        <f t="shared" si="26"/>
        <v>new google.maps.LatLng(28.69905, -90.066924),</v>
      </c>
    </row>
    <row r="530" spans="1:10" ht="15" customHeight="1">
      <c r="A530" t="s">
        <v>8</v>
      </c>
      <c r="B530" t="s">
        <v>197</v>
      </c>
      <c r="C530" s="6" t="s">
        <v>186</v>
      </c>
      <c r="D530" s="6" t="s">
        <v>187</v>
      </c>
      <c r="E530" s="6" t="str">
        <f t="shared" si="24"/>
        <v>28.69905</v>
      </c>
      <c r="F530" s="7" t="str">
        <f t="shared" si="24"/>
        <v>-90.066924</v>
      </c>
      <c r="G530" s="8" t="str">
        <f t="shared" si="25"/>
        <v>28.69905, -90.066924</v>
      </c>
      <c r="H530" s="8" t="s">
        <v>188</v>
      </c>
      <c r="I530" s="8">
        <v>19</v>
      </c>
      <c r="J530" t="str">
        <f t="shared" si="26"/>
        <v>new google.maps.LatLng(28.69905, -90.066924),</v>
      </c>
    </row>
    <row r="531" spans="1:10" ht="15" customHeight="1">
      <c r="A531" t="s">
        <v>8</v>
      </c>
      <c r="B531" t="s">
        <v>172</v>
      </c>
      <c r="C531" s="6" t="s">
        <v>186</v>
      </c>
      <c r="D531" s="6" t="s">
        <v>187</v>
      </c>
      <c r="E531" s="6" t="str">
        <f t="shared" si="24"/>
        <v>28.69905</v>
      </c>
      <c r="F531" s="7" t="str">
        <f t="shared" si="24"/>
        <v>-90.066924</v>
      </c>
      <c r="G531" s="8" t="str">
        <f t="shared" si="25"/>
        <v>28.69905, -90.066924</v>
      </c>
      <c r="H531" s="8" t="s">
        <v>188</v>
      </c>
      <c r="I531" s="8">
        <v>19</v>
      </c>
      <c r="J531" t="str">
        <f t="shared" si="26"/>
        <v>new google.maps.LatLng(28.69905, -90.066924),</v>
      </c>
    </row>
    <row r="532" spans="1:10" ht="15" customHeight="1">
      <c r="A532" t="s">
        <v>8</v>
      </c>
      <c r="B532" t="s">
        <v>48</v>
      </c>
      <c r="C532" s="6" t="s">
        <v>186</v>
      </c>
      <c r="D532" s="6" t="s">
        <v>187</v>
      </c>
      <c r="E532" s="6" t="str">
        <f t="shared" si="24"/>
        <v>28.69905</v>
      </c>
      <c r="F532" s="7" t="str">
        <f t="shared" si="24"/>
        <v>-90.066924</v>
      </c>
      <c r="G532" s="8" t="str">
        <f t="shared" si="25"/>
        <v>28.69905, -90.066924</v>
      </c>
      <c r="H532" s="8" t="s">
        <v>188</v>
      </c>
      <c r="I532" s="8">
        <v>19</v>
      </c>
      <c r="J532" t="str">
        <f t="shared" si="26"/>
        <v>new google.maps.LatLng(28.69905, -90.066924),</v>
      </c>
    </row>
    <row r="533" spans="1:10" ht="15" customHeight="1">
      <c r="A533" t="s">
        <v>8</v>
      </c>
      <c r="B533" t="s">
        <v>94</v>
      </c>
      <c r="C533" s="6" t="s">
        <v>186</v>
      </c>
      <c r="D533" s="6" t="s">
        <v>187</v>
      </c>
      <c r="E533" s="6" t="str">
        <f t="shared" si="24"/>
        <v>28.69905</v>
      </c>
      <c r="F533" s="7" t="str">
        <f t="shared" si="24"/>
        <v>-90.066924</v>
      </c>
      <c r="G533" s="8" t="str">
        <f t="shared" si="25"/>
        <v>28.69905, -90.066924</v>
      </c>
      <c r="H533" s="8" t="s">
        <v>188</v>
      </c>
      <c r="I533" s="8">
        <v>19</v>
      </c>
      <c r="J533" t="str">
        <f t="shared" si="26"/>
        <v>new google.maps.LatLng(28.69905, -90.066924),</v>
      </c>
    </row>
    <row r="534" spans="1:10" ht="15" customHeight="1">
      <c r="A534" t="s">
        <v>8</v>
      </c>
      <c r="B534" t="s">
        <v>198</v>
      </c>
      <c r="C534" s="6" t="s">
        <v>186</v>
      </c>
      <c r="D534" s="6" t="s">
        <v>187</v>
      </c>
      <c r="E534" s="6" t="str">
        <f t="shared" si="24"/>
        <v>28.69905</v>
      </c>
      <c r="F534" s="7" t="str">
        <f t="shared" si="24"/>
        <v>-90.066924</v>
      </c>
      <c r="G534" s="8" t="str">
        <f t="shared" si="25"/>
        <v>28.69905, -90.066924</v>
      </c>
      <c r="H534" s="8" t="s">
        <v>188</v>
      </c>
      <c r="I534" s="8">
        <v>19</v>
      </c>
      <c r="J534" t="str">
        <f t="shared" si="26"/>
        <v>new google.maps.LatLng(28.69905, -90.066924),</v>
      </c>
    </row>
    <row r="535" spans="1:10" ht="15" customHeight="1">
      <c r="A535" t="s">
        <v>8</v>
      </c>
      <c r="B535" t="s">
        <v>175</v>
      </c>
      <c r="C535" s="6" t="s">
        <v>186</v>
      </c>
      <c r="D535" s="6" t="s">
        <v>187</v>
      </c>
      <c r="E535" s="6" t="str">
        <f t="shared" si="24"/>
        <v>28.69905</v>
      </c>
      <c r="F535" s="7" t="str">
        <f t="shared" si="24"/>
        <v>-90.066924</v>
      </c>
      <c r="G535" s="8" t="str">
        <f t="shared" si="25"/>
        <v>28.69905, -90.066924</v>
      </c>
      <c r="H535" s="8" t="s">
        <v>188</v>
      </c>
      <c r="I535" s="8">
        <v>19</v>
      </c>
      <c r="J535" t="str">
        <f t="shared" si="26"/>
        <v>new google.maps.LatLng(28.69905, -90.066924),</v>
      </c>
    </row>
    <row r="536" spans="1:10" ht="15" customHeight="1">
      <c r="A536" t="s">
        <v>8</v>
      </c>
      <c r="B536" t="s">
        <v>111</v>
      </c>
      <c r="C536" s="6" t="s">
        <v>186</v>
      </c>
      <c r="D536" s="6" t="s">
        <v>187</v>
      </c>
      <c r="E536" s="6" t="str">
        <f t="shared" si="24"/>
        <v>28.69905</v>
      </c>
      <c r="F536" s="7" t="str">
        <f t="shared" si="24"/>
        <v>-90.066924</v>
      </c>
      <c r="G536" s="8" t="str">
        <f t="shared" si="25"/>
        <v>28.69905, -90.066924</v>
      </c>
      <c r="H536" s="8" t="s">
        <v>188</v>
      </c>
      <c r="I536" s="8">
        <v>19</v>
      </c>
      <c r="J536" t="str">
        <f t="shared" si="26"/>
        <v>new google.maps.LatLng(28.69905, -90.066924),</v>
      </c>
    </row>
    <row r="537" spans="1:10" ht="15" customHeight="1">
      <c r="A537" t="s">
        <v>8</v>
      </c>
      <c r="B537" t="s">
        <v>177</v>
      </c>
      <c r="C537" s="6" t="s">
        <v>186</v>
      </c>
      <c r="D537" s="6" t="s">
        <v>187</v>
      </c>
      <c r="E537" s="6" t="str">
        <f t="shared" si="24"/>
        <v>28.69905</v>
      </c>
      <c r="F537" s="7" t="str">
        <f t="shared" si="24"/>
        <v>-90.066924</v>
      </c>
      <c r="G537" s="8" t="str">
        <f t="shared" si="25"/>
        <v>28.69905, -90.066924</v>
      </c>
      <c r="H537" s="8" t="s">
        <v>188</v>
      </c>
      <c r="I537" s="8">
        <v>19</v>
      </c>
      <c r="J537" t="str">
        <f t="shared" si="26"/>
        <v>new google.maps.LatLng(28.69905, -90.066924),</v>
      </c>
    </row>
    <row r="538" spans="1:10" ht="15" customHeight="1">
      <c r="A538" t="s">
        <v>8</v>
      </c>
      <c r="B538" t="s">
        <v>53</v>
      </c>
      <c r="C538" s="6" t="s">
        <v>186</v>
      </c>
      <c r="D538" s="6" t="s">
        <v>187</v>
      </c>
      <c r="E538" s="6" t="str">
        <f t="shared" si="24"/>
        <v>28.69905</v>
      </c>
      <c r="F538" s="7" t="str">
        <f t="shared" si="24"/>
        <v>-90.066924</v>
      </c>
      <c r="G538" s="8" t="str">
        <f t="shared" si="25"/>
        <v>28.69905, -90.066924</v>
      </c>
      <c r="H538" s="8" t="s">
        <v>188</v>
      </c>
      <c r="I538" s="8">
        <v>19</v>
      </c>
      <c r="J538" t="str">
        <f t="shared" si="26"/>
        <v>new google.maps.LatLng(28.69905, -90.066924),</v>
      </c>
    </row>
    <row r="539" spans="1:10" ht="15" customHeight="1">
      <c r="A539" t="s">
        <v>8</v>
      </c>
      <c r="B539" t="s">
        <v>111</v>
      </c>
      <c r="C539" s="6" t="s">
        <v>186</v>
      </c>
      <c r="D539" s="6" t="s">
        <v>187</v>
      </c>
      <c r="E539" s="6" t="str">
        <f t="shared" si="24"/>
        <v>28.69905</v>
      </c>
      <c r="F539" s="7" t="str">
        <f t="shared" si="24"/>
        <v>-90.066924</v>
      </c>
      <c r="G539" s="8" t="str">
        <f t="shared" si="25"/>
        <v>28.69905, -90.066924</v>
      </c>
      <c r="H539" s="8" t="s">
        <v>188</v>
      </c>
      <c r="I539" s="8">
        <v>19</v>
      </c>
      <c r="J539" t="str">
        <f t="shared" si="26"/>
        <v>new google.maps.LatLng(28.69905, -90.066924),</v>
      </c>
    </row>
    <row r="540" spans="1:10" ht="15" customHeight="1">
      <c r="A540" t="s">
        <v>8</v>
      </c>
      <c r="B540" t="s">
        <v>58</v>
      </c>
      <c r="C540" s="6" t="s">
        <v>186</v>
      </c>
      <c r="D540" s="6" t="s">
        <v>187</v>
      </c>
      <c r="E540" s="6" t="str">
        <f t="shared" si="24"/>
        <v>28.69905</v>
      </c>
      <c r="F540" s="7" t="str">
        <f t="shared" si="24"/>
        <v>-90.066924</v>
      </c>
      <c r="G540" s="8" t="str">
        <f t="shared" si="25"/>
        <v>28.69905, -90.066924</v>
      </c>
      <c r="H540" s="8" t="s">
        <v>188</v>
      </c>
      <c r="I540" s="8">
        <v>19</v>
      </c>
      <c r="J540" t="str">
        <f t="shared" si="26"/>
        <v>new google.maps.LatLng(28.69905, -90.066924),</v>
      </c>
    </row>
    <row r="541" spans="1:10" ht="15" customHeight="1">
      <c r="A541" t="s">
        <v>8</v>
      </c>
      <c r="B541" t="s">
        <v>199</v>
      </c>
      <c r="C541" s="6" t="s">
        <v>186</v>
      </c>
      <c r="D541" s="6" t="s">
        <v>187</v>
      </c>
      <c r="E541" s="6" t="str">
        <f t="shared" si="24"/>
        <v>28.69905</v>
      </c>
      <c r="F541" s="7" t="str">
        <f t="shared" si="24"/>
        <v>-90.066924</v>
      </c>
      <c r="G541" s="8" t="str">
        <f t="shared" si="25"/>
        <v>28.69905, -90.066924</v>
      </c>
      <c r="H541" s="8" t="s">
        <v>188</v>
      </c>
      <c r="I541" s="8">
        <v>19</v>
      </c>
      <c r="J541" t="str">
        <f t="shared" si="26"/>
        <v>new google.maps.LatLng(28.69905, -90.066924),</v>
      </c>
    </row>
    <row r="542" spans="1:10" ht="15" customHeight="1">
      <c r="A542" t="s">
        <v>8</v>
      </c>
      <c r="B542" t="s">
        <v>83</v>
      </c>
      <c r="C542" s="6" t="s">
        <v>186</v>
      </c>
      <c r="D542" s="6" t="s">
        <v>187</v>
      </c>
      <c r="E542" s="6" t="str">
        <f t="shared" si="24"/>
        <v>28.69905</v>
      </c>
      <c r="F542" s="7" t="str">
        <f t="shared" si="24"/>
        <v>-90.066924</v>
      </c>
      <c r="G542" s="8" t="str">
        <f t="shared" si="25"/>
        <v>28.69905, -90.066924</v>
      </c>
      <c r="H542" s="8" t="s">
        <v>188</v>
      </c>
      <c r="I542" s="8">
        <v>19</v>
      </c>
      <c r="J542" t="str">
        <f t="shared" si="26"/>
        <v>new google.maps.LatLng(28.69905, -90.066924),</v>
      </c>
    </row>
    <row r="543" spans="1:10" ht="15" customHeight="1">
      <c r="A543" t="s">
        <v>8</v>
      </c>
      <c r="B543" t="s">
        <v>113</v>
      </c>
      <c r="C543" s="6" t="s">
        <v>186</v>
      </c>
      <c r="D543" s="6" t="s">
        <v>187</v>
      </c>
      <c r="E543" s="6" t="str">
        <f t="shared" si="24"/>
        <v>28.69905</v>
      </c>
      <c r="F543" s="7" t="str">
        <f t="shared" si="24"/>
        <v>-90.066924</v>
      </c>
      <c r="G543" s="8" t="str">
        <f t="shared" si="25"/>
        <v>28.69905, -90.066924</v>
      </c>
      <c r="H543" s="8" t="s">
        <v>188</v>
      </c>
      <c r="I543" s="8">
        <v>19</v>
      </c>
      <c r="J543" t="str">
        <f t="shared" si="26"/>
        <v>new google.maps.LatLng(28.69905, -90.066924),</v>
      </c>
    </row>
    <row r="544" spans="1:10" ht="15" customHeight="1">
      <c r="A544" t="s">
        <v>8</v>
      </c>
      <c r="B544" t="s">
        <v>200</v>
      </c>
      <c r="C544" s="6" t="s">
        <v>186</v>
      </c>
      <c r="D544" s="6" t="s">
        <v>187</v>
      </c>
      <c r="E544" s="6" t="str">
        <f t="shared" si="24"/>
        <v>28.69905</v>
      </c>
      <c r="F544" s="7" t="str">
        <f t="shared" si="24"/>
        <v>-90.066924</v>
      </c>
      <c r="G544" s="8" t="str">
        <f t="shared" si="25"/>
        <v>28.69905, -90.066924</v>
      </c>
      <c r="H544" s="8" t="s">
        <v>188</v>
      </c>
      <c r="I544" s="8">
        <v>19</v>
      </c>
      <c r="J544" t="str">
        <f t="shared" si="26"/>
        <v>new google.maps.LatLng(28.69905, -90.066924),</v>
      </c>
    </row>
    <row r="545" spans="1:10" ht="15" customHeight="1">
      <c r="A545" t="s">
        <v>8</v>
      </c>
      <c r="B545" t="s">
        <v>98</v>
      </c>
      <c r="C545" s="6" t="s">
        <v>186</v>
      </c>
      <c r="D545" s="6" t="s">
        <v>187</v>
      </c>
      <c r="E545" s="6" t="str">
        <f t="shared" si="24"/>
        <v>28.69905</v>
      </c>
      <c r="F545" s="7" t="str">
        <f t="shared" si="24"/>
        <v>-90.066924</v>
      </c>
      <c r="G545" s="8" t="str">
        <f t="shared" si="25"/>
        <v>28.69905, -90.066924</v>
      </c>
      <c r="H545" s="8" t="s">
        <v>188</v>
      </c>
      <c r="I545" s="8">
        <v>19</v>
      </c>
      <c r="J545" t="str">
        <f t="shared" si="26"/>
        <v>new google.maps.LatLng(28.69905, -90.066924),</v>
      </c>
    </row>
    <row r="546" spans="1:10" ht="15" customHeight="1">
      <c r="A546" t="s">
        <v>8</v>
      </c>
      <c r="B546" t="s">
        <v>201</v>
      </c>
      <c r="C546" s="6" t="s">
        <v>186</v>
      </c>
      <c r="D546" s="6" t="s">
        <v>187</v>
      </c>
      <c r="E546" s="6" t="str">
        <f t="shared" si="24"/>
        <v>28.69905</v>
      </c>
      <c r="F546" s="7" t="str">
        <f t="shared" si="24"/>
        <v>-90.066924</v>
      </c>
      <c r="G546" s="8" t="str">
        <f t="shared" si="25"/>
        <v>28.69905, -90.066924</v>
      </c>
      <c r="H546" s="8" t="s">
        <v>188</v>
      </c>
      <c r="I546" s="8">
        <v>19</v>
      </c>
      <c r="J546" t="str">
        <f t="shared" si="26"/>
        <v>new google.maps.LatLng(28.69905, -90.066924),</v>
      </c>
    </row>
    <row r="547" spans="1:10" ht="15" customHeight="1">
      <c r="A547" t="s">
        <v>8</v>
      </c>
      <c r="B547" t="s">
        <v>24</v>
      </c>
      <c r="C547" s="6" t="s">
        <v>186</v>
      </c>
      <c r="D547" s="6" t="s">
        <v>187</v>
      </c>
      <c r="E547" s="6" t="str">
        <f t="shared" si="24"/>
        <v>28.69905</v>
      </c>
      <c r="F547" s="7" t="str">
        <f t="shared" si="24"/>
        <v>-90.066924</v>
      </c>
      <c r="G547" s="8" t="str">
        <f t="shared" si="25"/>
        <v>28.69905, -90.066924</v>
      </c>
      <c r="H547" s="8" t="s">
        <v>188</v>
      </c>
      <c r="I547" s="8">
        <v>19</v>
      </c>
      <c r="J547" t="str">
        <f t="shared" si="26"/>
        <v>new google.maps.LatLng(28.69905, -90.066924),</v>
      </c>
    </row>
    <row r="548" spans="1:10" ht="15" customHeight="1">
      <c r="A548" t="s">
        <v>8</v>
      </c>
      <c r="B548" t="s">
        <v>114</v>
      </c>
      <c r="C548" s="6" t="s">
        <v>186</v>
      </c>
      <c r="D548" s="6" t="s">
        <v>187</v>
      </c>
      <c r="E548" s="6" t="str">
        <f t="shared" si="24"/>
        <v>28.69905</v>
      </c>
      <c r="F548" s="7" t="str">
        <f t="shared" si="24"/>
        <v>-90.066924</v>
      </c>
      <c r="G548" s="8" t="str">
        <f t="shared" si="25"/>
        <v>28.69905, -90.066924</v>
      </c>
      <c r="H548" s="8" t="s">
        <v>188</v>
      </c>
      <c r="I548" s="8">
        <v>19</v>
      </c>
      <c r="J548" t="str">
        <f t="shared" si="26"/>
        <v>new google.maps.LatLng(28.69905, -90.066924),</v>
      </c>
    </row>
    <row r="549" spans="1:10" ht="15" customHeight="1">
      <c r="A549" t="s">
        <v>8</v>
      </c>
      <c r="B549" t="s">
        <v>202</v>
      </c>
      <c r="C549" s="6" t="s">
        <v>186</v>
      </c>
      <c r="D549" s="6" t="s">
        <v>187</v>
      </c>
      <c r="E549" s="6" t="str">
        <f t="shared" si="24"/>
        <v>28.69905</v>
      </c>
      <c r="F549" s="7" t="str">
        <f t="shared" si="24"/>
        <v>-90.066924</v>
      </c>
      <c r="G549" s="8" t="str">
        <f t="shared" si="25"/>
        <v>28.69905, -90.066924</v>
      </c>
      <c r="H549" s="8" t="s">
        <v>188</v>
      </c>
      <c r="I549" s="8">
        <v>19</v>
      </c>
      <c r="J549" t="str">
        <f t="shared" si="26"/>
        <v>new google.maps.LatLng(28.69905, -90.066924),</v>
      </c>
    </row>
    <row r="550" spans="1:10" ht="15" customHeight="1">
      <c r="A550" t="s">
        <v>8</v>
      </c>
      <c r="B550" t="s">
        <v>181</v>
      </c>
      <c r="C550" s="6" t="s">
        <v>186</v>
      </c>
      <c r="D550" s="6" t="s">
        <v>187</v>
      </c>
      <c r="E550" s="6" t="str">
        <f t="shared" si="24"/>
        <v>28.69905</v>
      </c>
      <c r="F550" s="7" t="str">
        <f t="shared" si="24"/>
        <v>-90.066924</v>
      </c>
      <c r="G550" s="8" t="str">
        <f t="shared" si="25"/>
        <v>28.69905, -90.066924</v>
      </c>
      <c r="H550" s="8" t="s">
        <v>188</v>
      </c>
      <c r="I550" s="8">
        <v>19</v>
      </c>
      <c r="J550" t="str">
        <f t="shared" si="26"/>
        <v>new google.maps.LatLng(28.69905, -90.066924),</v>
      </c>
    </row>
    <row r="551" spans="1:10" ht="15" customHeight="1">
      <c r="A551" t="s">
        <v>8</v>
      </c>
      <c r="B551" t="s">
        <v>36</v>
      </c>
      <c r="C551" s="6" t="s">
        <v>186</v>
      </c>
      <c r="D551" s="6" t="s">
        <v>187</v>
      </c>
      <c r="E551" s="6" t="str">
        <f t="shared" si="24"/>
        <v>28.69905</v>
      </c>
      <c r="F551" s="7" t="str">
        <f t="shared" si="24"/>
        <v>-90.066924</v>
      </c>
      <c r="G551" s="8" t="str">
        <f t="shared" si="25"/>
        <v>28.69905, -90.066924</v>
      </c>
      <c r="H551" s="8" t="s">
        <v>188</v>
      </c>
      <c r="I551" s="8">
        <v>19</v>
      </c>
      <c r="J551" t="str">
        <f t="shared" si="26"/>
        <v>new google.maps.LatLng(28.69905, -90.066924),</v>
      </c>
    </row>
    <row r="552" spans="1:10" ht="15" customHeight="1">
      <c r="A552" t="s">
        <v>8</v>
      </c>
      <c r="B552" t="s">
        <v>99</v>
      </c>
      <c r="C552" s="6" t="s">
        <v>186</v>
      </c>
      <c r="D552" s="6" t="s">
        <v>187</v>
      </c>
      <c r="E552" s="6" t="str">
        <f t="shared" si="24"/>
        <v>28.69905</v>
      </c>
      <c r="F552" s="7" t="str">
        <f t="shared" si="24"/>
        <v>-90.066924</v>
      </c>
      <c r="G552" s="8" t="str">
        <f t="shared" si="25"/>
        <v>28.69905, -90.066924</v>
      </c>
      <c r="H552" s="8" t="s">
        <v>188</v>
      </c>
      <c r="I552" s="8">
        <v>19</v>
      </c>
      <c r="J552" t="str">
        <f t="shared" si="26"/>
        <v>new google.maps.LatLng(28.69905, -90.066924),</v>
      </c>
    </row>
    <row r="553" spans="1:10" ht="15" customHeight="1">
      <c r="A553" t="s">
        <v>8</v>
      </c>
      <c r="B553" t="s">
        <v>183</v>
      </c>
      <c r="C553" s="6" t="s">
        <v>186</v>
      </c>
      <c r="D553" s="6" t="s">
        <v>187</v>
      </c>
      <c r="E553" s="6" t="str">
        <f t="shared" si="24"/>
        <v>28.69905</v>
      </c>
      <c r="F553" s="7" t="str">
        <f t="shared" si="24"/>
        <v>-90.066924</v>
      </c>
      <c r="G553" s="8" t="str">
        <f t="shared" si="25"/>
        <v>28.69905, -90.066924</v>
      </c>
      <c r="H553" s="8" t="s">
        <v>188</v>
      </c>
      <c r="I553" s="8">
        <v>19</v>
      </c>
      <c r="J553" t="str">
        <f t="shared" si="26"/>
        <v>new google.maps.LatLng(28.69905, -90.066924),</v>
      </c>
    </row>
    <row r="554" spans="1:10" ht="15" customHeight="1">
      <c r="A554" t="s">
        <v>8</v>
      </c>
      <c r="B554" t="s">
        <v>62</v>
      </c>
      <c r="C554" s="6" t="s">
        <v>186</v>
      </c>
      <c r="D554" s="6" t="s">
        <v>187</v>
      </c>
      <c r="E554" s="6" t="str">
        <f t="shared" si="24"/>
        <v>28.69905</v>
      </c>
      <c r="F554" s="7" t="str">
        <f t="shared" si="24"/>
        <v>-90.066924</v>
      </c>
      <c r="G554" s="8" t="str">
        <f t="shared" si="25"/>
        <v>28.69905, -90.066924</v>
      </c>
      <c r="H554" s="8" t="s">
        <v>188</v>
      </c>
      <c r="I554" s="8">
        <v>19</v>
      </c>
      <c r="J554" t="str">
        <f t="shared" si="26"/>
        <v>new google.maps.LatLng(28.69905, -90.066924),</v>
      </c>
    </row>
    <row r="555" spans="1:10" ht="15" customHeight="1">
      <c r="A555" t="s">
        <v>8</v>
      </c>
      <c r="B555" t="s">
        <v>203</v>
      </c>
      <c r="C555" s="6" t="s">
        <v>186</v>
      </c>
      <c r="D555" s="6" t="s">
        <v>187</v>
      </c>
      <c r="E555" s="6" t="str">
        <f t="shared" si="24"/>
        <v>28.69905</v>
      </c>
      <c r="F555" s="7" t="str">
        <f t="shared" si="24"/>
        <v>-90.066924</v>
      </c>
      <c r="G555" s="8" t="str">
        <f t="shared" si="25"/>
        <v>28.69905, -90.066924</v>
      </c>
      <c r="H555" s="8" t="s">
        <v>188</v>
      </c>
      <c r="I555" s="8">
        <v>19</v>
      </c>
      <c r="J555" t="str">
        <f t="shared" si="26"/>
        <v>new google.maps.LatLng(28.69905, -90.066924),</v>
      </c>
    </row>
    <row r="556" spans="1:10" ht="15" customHeight="1">
      <c r="A556" t="s">
        <v>8</v>
      </c>
      <c r="B556" t="s">
        <v>25</v>
      </c>
      <c r="C556" s="6" t="s">
        <v>186</v>
      </c>
      <c r="D556" s="6" t="s">
        <v>187</v>
      </c>
      <c r="E556" s="6" t="str">
        <f t="shared" si="24"/>
        <v>28.69905</v>
      </c>
      <c r="F556" s="7" t="str">
        <f t="shared" si="24"/>
        <v>-90.066924</v>
      </c>
      <c r="G556" s="8" t="str">
        <f t="shared" si="25"/>
        <v>28.69905, -90.066924</v>
      </c>
      <c r="H556" s="8" t="s">
        <v>188</v>
      </c>
      <c r="I556" s="8">
        <v>19</v>
      </c>
      <c r="J556" t="str">
        <f t="shared" si="26"/>
        <v>new google.maps.LatLng(28.69905, -90.066924),</v>
      </c>
    </row>
    <row r="557" spans="1:10" ht="15" customHeight="1">
      <c r="A557" t="s">
        <v>8</v>
      </c>
      <c r="B557" t="s">
        <v>26</v>
      </c>
      <c r="C557" s="6" t="s">
        <v>186</v>
      </c>
      <c r="D557" s="6" t="s">
        <v>187</v>
      </c>
      <c r="E557" s="6" t="str">
        <f t="shared" si="24"/>
        <v>28.69905</v>
      </c>
      <c r="F557" s="7" t="str">
        <f t="shared" si="24"/>
        <v>-90.066924</v>
      </c>
      <c r="G557" s="8" t="str">
        <f t="shared" si="25"/>
        <v>28.69905, -90.066924</v>
      </c>
      <c r="H557" s="8" t="s">
        <v>188</v>
      </c>
      <c r="I557" s="8">
        <v>19</v>
      </c>
      <c r="J557" t="str">
        <f t="shared" si="26"/>
        <v>new google.maps.LatLng(28.69905, -90.066924),</v>
      </c>
    </row>
    <row r="558" spans="1:10" ht="15" customHeight="1">
      <c r="A558" t="s">
        <v>8</v>
      </c>
      <c r="B558" t="s">
        <v>26</v>
      </c>
      <c r="C558" s="6" t="s">
        <v>204</v>
      </c>
      <c r="D558" s="6" t="s">
        <v>205</v>
      </c>
      <c r="E558" s="6" t="str">
        <f t="shared" si="24"/>
        <v>28.887885</v>
      </c>
      <c r="F558" s="7" t="str">
        <f t="shared" si="24"/>
        <v>-94.65617</v>
      </c>
      <c r="G558" s="8" t="str">
        <f t="shared" si="25"/>
        <v>28.887885, -94.65617</v>
      </c>
      <c r="H558" s="8" t="s">
        <v>151</v>
      </c>
      <c r="I558" s="8">
        <v>24</v>
      </c>
      <c r="J558" t="str">
        <f t="shared" si="26"/>
        <v>new google.maps.LatLng(28.887885, -94.65617),</v>
      </c>
    </row>
    <row r="559" spans="1:10" ht="15" customHeight="1">
      <c r="A559" t="s">
        <v>8</v>
      </c>
      <c r="B559" t="s">
        <v>46</v>
      </c>
      <c r="C559" s="6" t="s">
        <v>204</v>
      </c>
      <c r="D559" s="6" t="s">
        <v>205</v>
      </c>
      <c r="E559" s="6" t="str">
        <f t="shared" si="24"/>
        <v>28.887885</v>
      </c>
      <c r="F559" s="7" t="str">
        <f t="shared" si="24"/>
        <v>-94.65617</v>
      </c>
      <c r="G559" s="8" t="str">
        <f t="shared" si="25"/>
        <v>28.887885, -94.65617</v>
      </c>
      <c r="H559" s="8" t="s">
        <v>151</v>
      </c>
      <c r="I559" s="8">
        <v>24</v>
      </c>
      <c r="J559" t="str">
        <f t="shared" si="26"/>
        <v>new google.maps.LatLng(28.887885, -94.65617),</v>
      </c>
    </row>
    <row r="560" spans="1:10" ht="15" customHeight="1">
      <c r="A560" t="s">
        <v>8</v>
      </c>
      <c r="B560" t="s">
        <v>26</v>
      </c>
      <c r="C560" s="6" t="s">
        <v>204</v>
      </c>
      <c r="D560" s="6" t="s">
        <v>205</v>
      </c>
      <c r="E560" s="6" t="str">
        <f t="shared" si="24"/>
        <v>28.887885</v>
      </c>
      <c r="F560" s="7" t="str">
        <f t="shared" si="24"/>
        <v>-94.65617</v>
      </c>
      <c r="G560" s="8" t="str">
        <f t="shared" si="25"/>
        <v>28.887885, -94.65617</v>
      </c>
      <c r="H560" s="8" t="s">
        <v>151</v>
      </c>
      <c r="I560" s="8">
        <v>24</v>
      </c>
      <c r="J560" t="str">
        <f t="shared" si="26"/>
        <v>new google.maps.LatLng(28.887885, -94.65617),</v>
      </c>
    </row>
    <row r="561" spans="1:10" ht="15" customHeight="1">
      <c r="A561" t="s">
        <v>8</v>
      </c>
      <c r="B561" t="s">
        <v>17</v>
      </c>
      <c r="C561" s="6" t="s">
        <v>206</v>
      </c>
      <c r="D561" s="6" t="s">
        <v>207</v>
      </c>
      <c r="E561" s="6" t="str">
        <f t="shared" si="24"/>
        <v>29.029633</v>
      </c>
      <c r="F561" s="7" t="str">
        <f t="shared" si="24"/>
        <v>-94.81788</v>
      </c>
      <c r="G561" s="8" t="str">
        <f t="shared" si="25"/>
        <v>29.029633, -94.81788</v>
      </c>
      <c r="H561" s="8" t="s">
        <v>151</v>
      </c>
      <c r="I561" s="8">
        <v>24</v>
      </c>
      <c r="J561" t="str">
        <f t="shared" si="26"/>
        <v>new google.maps.LatLng(29.029633, -94.81788),</v>
      </c>
    </row>
    <row r="562" spans="1:10" ht="15" customHeight="1">
      <c r="A562" t="s">
        <v>8</v>
      </c>
      <c r="B562" t="s">
        <v>122</v>
      </c>
      <c r="C562" s="6" t="s">
        <v>206</v>
      </c>
      <c r="D562" s="6" t="s">
        <v>207</v>
      </c>
      <c r="E562" s="6" t="str">
        <f t="shared" si="24"/>
        <v>29.029633</v>
      </c>
      <c r="F562" s="7" t="str">
        <f t="shared" si="24"/>
        <v>-94.81788</v>
      </c>
      <c r="G562" s="8" t="str">
        <f t="shared" si="25"/>
        <v>29.029633, -94.81788</v>
      </c>
      <c r="H562" s="8" t="s">
        <v>151</v>
      </c>
      <c r="I562" s="8">
        <v>24</v>
      </c>
      <c r="J562" t="str">
        <f t="shared" si="26"/>
        <v>new google.maps.LatLng(29.029633, -94.81788),</v>
      </c>
    </row>
    <row r="563" spans="1:10" ht="15" customHeight="1">
      <c r="A563" t="s">
        <v>8</v>
      </c>
      <c r="B563" t="s">
        <v>69</v>
      </c>
      <c r="C563" s="6" t="s">
        <v>206</v>
      </c>
      <c r="D563" s="6" t="s">
        <v>207</v>
      </c>
      <c r="E563" s="6" t="str">
        <f t="shared" si="24"/>
        <v>29.029633</v>
      </c>
      <c r="F563" s="7" t="str">
        <f t="shared" si="24"/>
        <v>-94.81788</v>
      </c>
      <c r="G563" s="8" t="str">
        <f t="shared" si="25"/>
        <v>29.029633, -94.81788</v>
      </c>
      <c r="H563" s="8" t="s">
        <v>151</v>
      </c>
      <c r="I563" s="8">
        <v>24</v>
      </c>
      <c r="J563" t="str">
        <f t="shared" si="26"/>
        <v>new google.maps.LatLng(29.029633, -94.81788),</v>
      </c>
    </row>
    <row r="564" spans="1:10" ht="15" customHeight="1">
      <c r="A564" t="s">
        <v>8</v>
      </c>
      <c r="B564" t="s">
        <v>99</v>
      </c>
      <c r="C564" s="6" t="s">
        <v>206</v>
      </c>
      <c r="D564" s="6" t="s">
        <v>207</v>
      </c>
      <c r="E564" s="6" t="str">
        <f t="shared" si="24"/>
        <v>29.029633</v>
      </c>
      <c r="F564" s="7" t="str">
        <f t="shared" si="24"/>
        <v>-94.81788</v>
      </c>
      <c r="G564" s="8" t="str">
        <f t="shared" si="25"/>
        <v>29.029633, -94.81788</v>
      </c>
      <c r="H564" s="8" t="s">
        <v>151</v>
      </c>
      <c r="I564" s="8">
        <v>24</v>
      </c>
      <c r="J564" t="str">
        <f t="shared" si="26"/>
        <v>new google.maps.LatLng(29.029633, -94.81788),</v>
      </c>
    </row>
    <row r="565" spans="1:10" ht="15" customHeight="1">
      <c r="A565" t="s">
        <v>8</v>
      </c>
      <c r="B565" t="s">
        <v>116</v>
      </c>
      <c r="C565" s="6" t="s">
        <v>206</v>
      </c>
      <c r="D565" s="6" t="s">
        <v>207</v>
      </c>
      <c r="E565" s="6" t="str">
        <f t="shared" si="24"/>
        <v>29.029633</v>
      </c>
      <c r="F565" s="7" t="str">
        <f t="shared" si="24"/>
        <v>-94.81788</v>
      </c>
      <c r="G565" s="8" t="str">
        <f t="shared" si="25"/>
        <v>29.029633, -94.81788</v>
      </c>
      <c r="H565" s="8" t="s">
        <v>151</v>
      </c>
      <c r="I565" s="8">
        <v>24</v>
      </c>
      <c r="J565" t="str">
        <f t="shared" si="26"/>
        <v>new google.maps.LatLng(29.029633, -94.81788),</v>
      </c>
    </row>
    <row r="566" spans="1:10" ht="15" customHeight="1">
      <c r="A566" t="s">
        <v>8</v>
      </c>
      <c r="B566" t="s">
        <v>26</v>
      </c>
      <c r="C566" s="6" t="s">
        <v>206</v>
      </c>
      <c r="D566" s="6" t="s">
        <v>207</v>
      </c>
      <c r="E566" s="6" t="str">
        <f t="shared" si="24"/>
        <v>29.029633</v>
      </c>
      <c r="F566" s="7" t="str">
        <f t="shared" si="24"/>
        <v>-94.81788</v>
      </c>
      <c r="G566" s="8" t="str">
        <f t="shared" si="25"/>
        <v>29.029633, -94.81788</v>
      </c>
      <c r="H566" s="8" t="s">
        <v>151</v>
      </c>
      <c r="I566" s="8">
        <v>24</v>
      </c>
      <c r="J566" t="str">
        <f t="shared" si="26"/>
        <v>new google.maps.LatLng(29.029633, -94.81788),</v>
      </c>
    </row>
    <row r="567" spans="1:10" ht="15" customHeight="1">
      <c r="A567" t="s">
        <v>8</v>
      </c>
      <c r="B567" t="s">
        <v>17</v>
      </c>
      <c r="C567" s="6" t="s">
        <v>208</v>
      </c>
      <c r="D567" s="6" t="s">
        <v>209</v>
      </c>
      <c r="E567" s="6" t="str">
        <f t="shared" si="24"/>
        <v>29.115983</v>
      </c>
      <c r="F567" s="7" t="str">
        <f t="shared" si="24"/>
        <v>-94.875488</v>
      </c>
      <c r="G567" s="8" t="str">
        <f t="shared" si="25"/>
        <v>29.115983, -94.875488</v>
      </c>
      <c r="H567" s="8" t="s">
        <v>151</v>
      </c>
      <c r="I567" s="8">
        <v>24</v>
      </c>
      <c r="J567" t="str">
        <f t="shared" si="26"/>
        <v>new google.maps.LatLng(29.115983, -94.875488),</v>
      </c>
    </row>
    <row r="568" spans="1:10" ht="15" customHeight="1">
      <c r="A568" t="s">
        <v>8</v>
      </c>
      <c r="B568" t="s">
        <v>122</v>
      </c>
      <c r="C568" s="6" t="s">
        <v>208</v>
      </c>
      <c r="D568" s="6" t="s">
        <v>209</v>
      </c>
      <c r="E568" s="6" t="str">
        <f t="shared" si="24"/>
        <v>29.115983</v>
      </c>
      <c r="F568" s="7" t="str">
        <f t="shared" si="24"/>
        <v>-94.875488</v>
      </c>
      <c r="G568" s="8" t="str">
        <f t="shared" si="25"/>
        <v>29.115983, -94.875488</v>
      </c>
      <c r="H568" s="8" t="s">
        <v>151</v>
      </c>
      <c r="I568" s="8">
        <v>24</v>
      </c>
      <c r="J568" t="str">
        <f t="shared" si="26"/>
        <v>new google.maps.LatLng(29.115983, -94.875488),</v>
      </c>
    </row>
    <row r="569" spans="1:10" ht="15" customHeight="1">
      <c r="A569" t="s">
        <v>8</v>
      </c>
      <c r="B569" t="s">
        <v>69</v>
      </c>
      <c r="C569" s="6" t="s">
        <v>208</v>
      </c>
      <c r="D569" s="6" t="s">
        <v>209</v>
      </c>
      <c r="E569" s="6" t="str">
        <f t="shared" si="24"/>
        <v>29.115983</v>
      </c>
      <c r="F569" s="7" t="str">
        <f t="shared" si="24"/>
        <v>-94.875488</v>
      </c>
      <c r="G569" s="8" t="str">
        <f t="shared" si="25"/>
        <v>29.115983, -94.875488</v>
      </c>
      <c r="H569" s="8" t="s">
        <v>151</v>
      </c>
      <c r="I569" s="8">
        <v>24</v>
      </c>
      <c r="J569" t="str">
        <f t="shared" si="26"/>
        <v>new google.maps.LatLng(29.115983, -94.875488),</v>
      </c>
    </row>
    <row r="570" spans="1:10" ht="15" customHeight="1">
      <c r="A570" t="s">
        <v>8</v>
      </c>
      <c r="B570" t="s">
        <v>99</v>
      </c>
      <c r="C570" s="6" t="s">
        <v>208</v>
      </c>
      <c r="D570" s="6" t="s">
        <v>209</v>
      </c>
      <c r="E570" s="6" t="str">
        <f t="shared" si="24"/>
        <v>29.115983</v>
      </c>
      <c r="F570" s="7" t="str">
        <f t="shared" si="24"/>
        <v>-94.875488</v>
      </c>
      <c r="G570" s="8" t="str">
        <f t="shared" si="25"/>
        <v>29.115983, -94.875488</v>
      </c>
      <c r="H570" s="8" t="s">
        <v>151</v>
      </c>
      <c r="I570" s="8">
        <v>24</v>
      </c>
      <c r="J570" t="str">
        <f t="shared" si="26"/>
        <v>new google.maps.LatLng(29.115983, -94.875488),</v>
      </c>
    </row>
    <row r="571" spans="1:10" ht="15" customHeight="1">
      <c r="A571" t="s">
        <v>8</v>
      </c>
      <c r="B571" t="s">
        <v>116</v>
      </c>
      <c r="C571" s="6" t="s">
        <v>208</v>
      </c>
      <c r="D571" s="6" t="s">
        <v>209</v>
      </c>
      <c r="E571" s="6" t="str">
        <f t="shared" si="24"/>
        <v>29.115983</v>
      </c>
      <c r="F571" s="7" t="str">
        <f t="shared" si="24"/>
        <v>-94.875488</v>
      </c>
      <c r="G571" s="8" t="str">
        <f t="shared" si="25"/>
        <v>29.115983, -94.875488</v>
      </c>
      <c r="H571" s="8" t="s">
        <v>151</v>
      </c>
      <c r="I571" s="8">
        <v>24</v>
      </c>
      <c r="J571" t="str">
        <f t="shared" si="26"/>
        <v>new google.maps.LatLng(29.115983, -94.875488),</v>
      </c>
    </row>
    <row r="572" spans="1:10" ht="15" customHeight="1">
      <c r="A572" t="s">
        <v>8</v>
      </c>
      <c r="B572" t="s">
        <v>26</v>
      </c>
      <c r="C572" s="6" t="s">
        <v>208</v>
      </c>
      <c r="D572" s="6" t="s">
        <v>209</v>
      </c>
      <c r="E572" s="6" t="str">
        <f t="shared" si="24"/>
        <v>29.115983</v>
      </c>
      <c r="F572" s="7" t="str">
        <f t="shared" si="24"/>
        <v>-94.875488</v>
      </c>
      <c r="G572" s="8" t="str">
        <f t="shared" si="25"/>
        <v>29.115983, -94.875488</v>
      </c>
      <c r="H572" s="8" t="s">
        <v>151</v>
      </c>
      <c r="I572" s="8">
        <v>24</v>
      </c>
      <c r="J572" t="str">
        <f t="shared" si="26"/>
        <v>new google.maps.LatLng(29.115983, -94.875488),</v>
      </c>
    </row>
    <row r="573" spans="1:10" ht="15" customHeight="1">
      <c r="A573" t="s">
        <v>8</v>
      </c>
      <c r="B573" t="s">
        <v>210</v>
      </c>
      <c r="C573" s="6" t="s">
        <v>211</v>
      </c>
      <c r="D573" s="6" t="s">
        <v>212</v>
      </c>
      <c r="E573" s="6" t="str">
        <f t="shared" si="24"/>
        <v>29.21089</v>
      </c>
      <c r="F573" s="7" t="str">
        <f t="shared" si="24"/>
        <v>-88.873972</v>
      </c>
      <c r="G573" s="8" t="str">
        <f t="shared" si="25"/>
        <v>29.21089, -88.873972</v>
      </c>
      <c r="H573" s="8" t="s">
        <v>188</v>
      </c>
      <c r="I573" s="8">
        <v>14</v>
      </c>
      <c r="J573" t="str">
        <f t="shared" si="26"/>
        <v>new google.maps.LatLng(29.21089, -88.873972),</v>
      </c>
    </row>
    <row r="574" spans="1:10" ht="15" customHeight="1">
      <c r="A574" t="s">
        <v>8</v>
      </c>
      <c r="B574" t="s">
        <v>26</v>
      </c>
      <c r="C574" s="6" t="s">
        <v>211</v>
      </c>
      <c r="D574" s="6" t="s">
        <v>212</v>
      </c>
      <c r="E574" s="6" t="str">
        <f t="shared" si="24"/>
        <v>29.21089</v>
      </c>
      <c r="F574" s="7" t="str">
        <f t="shared" si="24"/>
        <v>-88.873972</v>
      </c>
      <c r="G574" s="8" t="str">
        <f t="shared" si="25"/>
        <v>29.21089, -88.873972</v>
      </c>
      <c r="H574" s="8" t="s">
        <v>188</v>
      </c>
      <c r="I574" s="8">
        <v>14</v>
      </c>
      <c r="J574" t="str">
        <f t="shared" si="26"/>
        <v>new google.maps.LatLng(29.21089, -88.873972),</v>
      </c>
    </row>
    <row r="575" spans="1:10" ht="15" customHeight="1">
      <c r="A575" t="s">
        <v>8</v>
      </c>
      <c r="B575" t="s">
        <v>144</v>
      </c>
      <c r="C575" s="6" t="s">
        <v>213</v>
      </c>
      <c r="D575" s="6" t="s">
        <v>214</v>
      </c>
      <c r="E575" s="6" t="str">
        <f t="shared" si="24"/>
        <v>29.254294</v>
      </c>
      <c r="F575" s="7" t="str">
        <f t="shared" si="24"/>
        <v>-94.730327</v>
      </c>
      <c r="G575" s="8" t="str">
        <f t="shared" si="25"/>
        <v>29.254294, -94.730327</v>
      </c>
      <c r="H575" s="8" t="s">
        <v>151</v>
      </c>
      <c r="I575" s="8">
        <v>24</v>
      </c>
      <c r="J575" t="str">
        <f t="shared" si="26"/>
        <v>new google.maps.LatLng(29.254294, -94.730327),</v>
      </c>
    </row>
    <row r="576" spans="1:10" ht="15" customHeight="1">
      <c r="A576" t="s">
        <v>8</v>
      </c>
      <c r="B576" t="s">
        <v>27</v>
      </c>
      <c r="C576" s="6" t="s">
        <v>215</v>
      </c>
      <c r="D576" s="6" t="s">
        <v>216</v>
      </c>
      <c r="E576" s="6" t="str">
        <f t="shared" si="24"/>
        <v>29.272206</v>
      </c>
      <c r="F576" s="7" t="str">
        <f t="shared" si="24"/>
        <v>-94.7146</v>
      </c>
      <c r="G576" s="8" t="str">
        <f t="shared" si="25"/>
        <v>29.272206, -94.7146</v>
      </c>
      <c r="H576" s="8" t="s">
        <v>151</v>
      </c>
      <c r="I576" s="8">
        <v>24</v>
      </c>
      <c r="J576" t="str">
        <f t="shared" si="26"/>
        <v>new google.maps.LatLng(29.272206, -94.7146),</v>
      </c>
    </row>
    <row r="577" spans="1:10" ht="15" customHeight="1">
      <c r="A577" t="s">
        <v>8</v>
      </c>
      <c r="B577" t="s">
        <v>31</v>
      </c>
      <c r="C577" s="6" t="s">
        <v>215</v>
      </c>
      <c r="D577" s="6" t="s">
        <v>216</v>
      </c>
      <c r="E577" s="6" t="str">
        <f t="shared" si="24"/>
        <v>29.272206</v>
      </c>
      <c r="F577" s="7" t="str">
        <f t="shared" si="24"/>
        <v>-94.7146</v>
      </c>
      <c r="G577" s="8" t="str">
        <f t="shared" si="25"/>
        <v>29.272206, -94.7146</v>
      </c>
      <c r="H577" s="8" t="s">
        <v>151</v>
      </c>
      <c r="I577" s="8">
        <v>24</v>
      </c>
      <c r="J577" t="str">
        <f t="shared" si="26"/>
        <v>new google.maps.LatLng(29.272206, -94.7146),</v>
      </c>
    </row>
    <row r="578" spans="1:10" ht="15" customHeight="1">
      <c r="A578" t="s">
        <v>8</v>
      </c>
      <c r="B578" t="s">
        <v>32</v>
      </c>
      <c r="C578" s="6" t="s">
        <v>215</v>
      </c>
      <c r="D578" s="6" t="s">
        <v>216</v>
      </c>
      <c r="E578" s="6" t="str">
        <f t="shared" ref="E578:F604" si="27">C578</f>
        <v>29.272206</v>
      </c>
      <c r="F578" s="7" t="str">
        <f t="shared" si="27"/>
        <v>-94.7146</v>
      </c>
      <c r="G578" s="8" t="str">
        <f t="shared" ref="G578:G641" si="28">E578 &amp; ", " &amp;F578</f>
        <v>29.272206, -94.7146</v>
      </c>
      <c r="H578" s="8" t="s">
        <v>151</v>
      </c>
      <c r="I578" s="8">
        <v>24</v>
      </c>
      <c r="J578" t="str">
        <f t="shared" si="26"/>
        <v>new google.maps.LatLng(29.272206, -94.7146),</v>
      </c>
    </row>
    <row r="579" spans="1:10" ht="15" customHeight="1">
      <c r="A579" t="s">
        <v>8</v>
      </c>
      <c r="B579" t="s">
        <v>33</v>
      </c>
      <c r="C579" s="6" t="s">
        <v>215</v>
      </c>
      <c r="D579" s="6" t="s">
        <v>216</v>
      </c>
      <c r="E579" s="6" t="str">
        <f t="shared" si="27"/>
        <v>29.272206</v>
      </c>
      <c r="F579" s="7" t="str">
        <f t="shared" si="27"/>
        <v>-94.7146</v>
      </c>
      <c r="G579" s="8" t="str">
        <f t="shared" si="28"/>
        <v>29.272206, -94.7146</v>
      </c>
      <c r="H579" s="8" t="s">
        <v>151</v>
      </c>
      <c r="I579" s="8">
        <v>24</v>
      </c>
      <c r="J579" t="str">
        <f t="shared" ref="J579:J642" si="29">"new google.maps.LatLng(" &amp; C579 &amp; ", " &amp; D579 &amp; "),"</f>
        <v>new google.maps.LatLng(29.272206, -94.7146),</v>
      </c>
    </row>
    <row r="580" spans="1:10" ht="15" customHeight="1">
      <c r="A580" t="s">
        <v>8</v>
      </c>
      <c r="B580" t="s">
        <v>34</v>
      </c>
      <c r="C580" s="6" t="s">
        <v>215</v>
      </c>
      <c r="D580" s="6" t="s">
        <v>216</v>
      </c>
      <c r="E580" s="6" t="str">
        <f t="shared" si="27"/>
        <v>29.272206</v>
      </c>
      <c r="F580" s="7" t="str">
        <f t="shared" si="27"/>
        <v>-94.7146</v>
      </c>
      <c r="G580" s="8" t="str">
        <f t="shared" si="28"/>
        <v>29.272206, -94.7146</v>
      </c>
      <c r="H580" s="8" t="s">
        <v>151</v>
      </c>
      <c r="I580" s="8">
        <v>24</v>
      </c>
      <c r="J580" t="str">
        <f t="shared" si="29"/>
        <v>new google.maps.LatLng(29.272206, -94.7146),</v>
      </c>
    </row>
    <row r="581" spans="1:10" ht="15" customHeight="1">
      <c r="A581" t="s">
        <v>8</v>
      </c>
      <c r="B581" t="s">
        <v>23</v>
      </c>
      <c r="C581" s="6" t="s">
        <v>215</v>
      </c>
      <c r="D581" s="6" t="s">
        <v>216</v>
      </c>
      <c r="E581" s="6" t="str">
        <f t="shared" si="27"/>
        <v>29.272206</v>
      </c>
      <c r="F581" s="7" t="str">
        <f t="shared" si="27"/>
        <v>-94.7146</v>
      </c>
      <c r="G581" s="8" t="str">
        <f t="shared" si="28"/>
        <v>29.272206, -94.7146</v>
      </c>
      <c r="H581" s="8" t="s">
        <v>151</v>
      </c>
      <c r="I581" s="8">
        <v>24</v>
      </c>
      <c r="J581" t="str">
        <f t="shared" si="29"/>
        <v>new google.maps.LatLng(29.272206, -94.7146),</v>
      </c>
    </row>
    <row r="582" spans="1:10" ht="15" customHeight="1">
      <c r="A582" t="s">
        <v>8</v>
      </c>
      <c r="B582" t="s">
        <v>35</v>
      </c>
      <c r="C582" s="6" t="s">
        <v>215</v>
      </c>
      <c r="D582" s="6" t="s">
        <v>216</v>
      </c>
      <c r="E582" s="6" t="str">
        <f t="shared" si="27"/>
        <v>29.272206</v>
      </c>
      <c r="F582" s="7" t="str">
        <f t="shared" si="27"/>
        <v>-94.7146</v>
      </c>
      <c r="G582" s="8" t="str">
        <f t="shared" si="28"/>
        <v>29.272206, -94.7146</v>
      </c>
      <c r="H582" s="8" t="s">
        <v>151</v>
      </c>
      <c r="I582" s="8">
        <v>24</v>
      </c>
      <c r="J582" t="str">
        <f t="shared" si="29"/>
        <v>new google.maps.LatLng(29.272206, -94.7146),</v>
      </c>
    </row>
    <row r="583" spans="1:10" ht="15" customHeight="1">
      <c r="A583" t="s">
        <v>8</v>
      </c>
      <c r="B583" t="s">
        <v>24</v>
      </c>
      <c r="C583" s="6" t="s">
        <v>215</v>
      </c>
      <c r="D583" s="6" t="s">
        <v>216</v>
      </c>
      <c r="E583" s="6" t="str">
        <f t="shared" si="27"/>
        <v>29.272206</v>
      </c>
      <c r="F583" s="7" t="str">
        <f t="shared" si="27"/>
        <v>-94.7146</v>
      </c>
      <c r="G583" s="8" t="str">
        <f t="shared" si="28"/>
        <v>29.272206, -94.7146</v>
      </c>
      <c r="H583" s="8" t="s">
        <v>151</v>
      </c>
      <c r="I583" s="8">
        <v>24</v>
      </c>
      <c r="J583" t="str">
        <f t="shared" si="29"/>
        <v>new google.maps.LatLng(29.272206, -94.7146),</v>
      </c>
    </row>
    <row r="584" spans="1:10" ht="15" customHeight="1">
      <c r="A584" t="s">
        <v>8</v>
      </c>
      <c r="B584" t="s">
        <v>36</v>
      </c>
      <c r="C584" s="6" t="s">
        <v>215</v>
      </c>
      <c r="D584" s="6" t="s">
        <v>216</v>
      </c>
      <c r="E584" s="6" t="str">
        <f t="shared" si="27"/>
        <v>29.272206</v>
      </c>
      <c r="F584" s="7" t="str">
        <f t="shared" si="27"/>
        <v>-94.7146</v>
      </c>
      <c r="G584" s="8" t="str">
        <f t="shared" si="28"/>
        <v>29.272206, -94.7146</v>
      </c>
      <c r="H584" s="8" t="s">
        <v>151</v>
      </c>
      <c r="I584" s="8">
        <v>24</v>
      </c>
      <c r="J584" t="str">
        <f t="shared" si="29"/>
        <v>new google.maps.LatLng(29.272206, -94.7146),</v>
      </c>
    </row>
    <row r="585" spans="1:10" ht="15" customHeight="1">
      <c r="A585" t="s">
        <v>8</v>
      </c>
      <c r="B585" t="s">
        <v>37</v>
      </c>
      <c r="C585" s="6" t="s">
        <v>215</v>
      </c>
      <c r="D585" s="6" t="s">
        <v>216</v>
      </c>
      <c r="E585" s="6" t="str">
        <f t="shared" si="27"/>
        <v>29.272206</v>
      </c>
      <c r="F585" s="7" t="str">
        <f t="shared" si="27"/>
        <v>-94.7146</v>
      </c>
      <c r="G585" s="8" t="str">
        <f t="shared" si="28"/>
        <v>29.272206, -94.7146</v>
      </c>
      <c r="H585" s="8" t="s">
        <v>151</v>
      </c>
      <c r="I585" s="8">
        <v>24</v>
      </c>
      <c r="J585" t="str">
        <f t="shared" si="29"/>
        <v>new google.maps.LatLng(29.272206, -94.7146),</v>
      </c>
    </row>
    <row r="586" spans="1:10" ht="15" customHeight="1">
      <c r="A586" t="s">
        <v>8</v>
      </c>
      <c r="B586" t="s">
        <v>38</v>
      </c>
      <c r="C586" s="6" t="s">
        <v>215</v>
      </c>
      <c r="D586" s="6" t="s">
        <v>216</v>
      </c>
      <c r="E586" s="6" t="str">
        <f t="shared" si="27"/>
        <v>29.272206</v>
      </c>
      <c r="F586" s="7" t="str">
        <f t="shared" si="27"/>
        <v>-94.7146</v>
      </c>
      <c r="G586" s="8" t="str">
        <f t="shared" si="28"/>
        <v>29.272206, -94.7146</v>
      </c>
      <c r="H586" s="8" t="s">
        <v>151</v>
      </c>
      <c r="I586" s="8">
        <v>24</v>
      </c>
      <c r="J586" t="str">
        <f t="shared" si="29"/>
        <v>new google.maps.LatLng(29.272206, -94.7146),</v>
      </c>
    </row>
    <row r="587" spans="1:10" ht="15" customHeight="1">
      <c r="A587" t="s">
        <v>8</v>
      </c>
      <c r="B587" t="s">
        <v>26</v>
      </c>
      <c r="C587" s="6" t="s">
        <v>215</v>
      </c>
      <c r="D587" s="6" t="s">
        <v>216</v>
      </c>
      <c r="E587" s="6" t="str">
        <f t="shared" si="27"/>
        <v>29.272206</v>
      </c>
      <c r="F587" s="7" t="str">
        <f t="shared" si="27"/>
        <v>-94.7146</v>
      </c>
      <c r="G587" s="8" t="str">
        <f t="shared" si="28"/>
        <v>29.272206, -94.7146</v>
      </c>
      <c r="H587" s="8" t="s">
        <v>151</v>
      </c>
      <c r="I587" s="8">
        <v>24</v>
      </c>
      <c r="J587" t="str">
        <f t="shared" si="29"/>
        <v>new google.maps.LatLng(29.272206, -94.7146),</v>
      </c>
    </row>
    <row r="588" spans="1:10" ht="15" customHeight="1">
      <c r="A588" t="s">
        <v>8</v>
      </c>
      <c r="B588" t="s">
        <v>210</v>
      </c>
      <c r="C588" s="6" t="s">
        <v>217</v>
      </c>
      <c r="D588" s="6" t="s">
        <v>218</v>
      </c>
      <c r="E588" s="6" t="str">
        <f t="shared" si="27"/>
        <v>29.426355</v>
      </c>
      <c r="F588" s="7" t="str">
        <f t="shared" si="27"/>
        <v>-88.740193</v>
      </c>
      <c r="G588" s="8" t="str">
        <f t="shared" si="28"/>
        <v>29.426355, -88.740193</v>
      </c>
      <c r="H588" s="8" t="s">
        <v>188</v>
      </c>
      <c r="I588" s="8">
        <v>14</v>
      </c>
      <c r="J588" t="str">
        <f t="shared" si="29"/>
        <v>new google.maps.LatLng(29.426355, -88.740193),</v>
      </c>
    </row>
    <row r="589" spans="1:10" ht="15" customHeight="1">
      <c r="A589" t="s">
        <v>8</v>
      </c>
      <c r="B589" t="s">
        <v>26</v>
      </c>
      <c r="C589" s="6" t="s">
        <v>217</v>
      </c>
      <c r="D589" s="6" t="s">
        <v>218</v>
      </c>
      <c r="E589" s="6" t="str">
        <f t="shared" si="27"/>
        <v>29.426355</v>
      </c>
      <c r="F589" s="7" t="str">
        <f t="shared" si="27"/>
        <v>-88.740193</v>
      </c>
      <c r="G589" s="8" t="str">
        <f t="shared" si="28"/>
        <v>29.426355, -88.740193</v>
      </c>
      <c r="H589" s="8" t="s">
        <v>188</v>
      </c>
      <c r="I589" s="8">
        <v>14</v>
      </c>
      <c r="J589" t="str">
        <f t="shared" si="29"/>
        <v>new google.maps.LatLng(29.426355, -88.740193),</v>
      </c>
    </row>
    <row r="590" spans="1:10" ht="15" customHeight="1">
      <c r="A590" t="s">
        <v>8</v>
      </c>
      <c r="B590" t="s">
        <v>144</v>
      </c>
      <c r="C590" s="6" t="s">
        <v>219</v>
      </c>
      <c r="D590" s="6" t="s">
        <v>220</v>
      </c>
      <c r="E590" s="6" t="str">
        <f t="shared" si="27"/>
        <v>29.501007</v>
      </c>
      <c r="F590" s="7" t="str">
        <f t="shared" si="27"/>
        <v>-94.831709</v>
      </c>
      <c r="G590" s="8" t="str">
        <f t="shared" si="28"/>
        <v>29.501007, -94.831709</v>
      </c>
      <c r="H590" s="8" t="s">
        <v>151</v>
      </c>
      <c r="I590" s="8">
        <v>24</v>
      </c>
      <c r="J590" t="str">
        <f t="shared" si="29"/>
        <v>new google.maps.LatLng(29.501007, -94.831709),</v>
      </c>
    </row>
    <row r="591" spans="1:10" ht="15" customHeight="1">
      <c r="A591" t="s">
        <v>8</v>
      </c>
      <c r="B591" t="s">
        <v>27</v>
      </c>
      <c r="C591" s="6" t="s">
        <v>221</v>
      </c>
      <c r="D591" s="6" t="s">
        <v>222</v>
      </c>
      <c r="E591" s="6" t="str">
        <f t="shared" si="27"/>
        <v>29.540122</v>
      </c>
      <c r="F591" s="7" t="str">
        <f t="shared" si="27"/>
        <v>-88.689089</v>
      </c>
      <c r="G591" s="8" t="str">
        <f t="shared" si="28"/>
        <v>29.540122, -88.689089</v>
      </c>
      <c r="H591" s="8" t="s">
        <v>188</v>
      </c>
      <c r="I591" s="8">
        <v>14</v>
      </c>
      <c r="J591" t="str">
        <f t="shared" si="29"/>
        <v>new google.maps.LatLng(29.540122, -88.689089),</v>
      </c>
    </row>
    <row r="592" spans="1:10" ht="15" customHeight="1">
      <c r="A592" t="s">
        <v>8</v>
      </c>
      <c r="B592" t="s">
        <v>31</v>
      </c>
      <c r="C592" s="6" t="s">
        <v>221</v>
      </c>
      <c r="D592" s="6" t="s">
        <v>222</v>
      </c>
      <c r="E592" s="6" t="str">
        <f t="shared" si="27"/>
        <v>29.540122</v>
      </c>
      <c r="F592" s="7" t="str">
        <f t="shared" si="27"/>
        <v>-88.689089</v>
      </c>
      <c r="G592" s="8" t="str">
        <f t="shared" si="28"/>
        <v>29.540122, -88.689089</v>
      </c>
      <c r="H592" s="8" t="s">
        <v>188</v>
      </c>
      <c r="I592" s="8">
        <v>14</v>
      </c>
      <c r="J592" t="str">
        <f t="shared" si="29"/>
        <v>new google.maps.LatLng(29.540122, -88.689089),</v>
      </c>
    </row>
    <row r="593" spans="1:10" ht="15" customHeight="1">
      <c r="A593" t="s">
        <v>8</v>
      </c>
      <c r="B593" t="s">
        <v>32</v>
      </c>
      <c r="C593" s="6" t="s">
        <v>221</v>
      </c>
      <c r="D593" s="6" t="s">
        <v>222</v>
      </c>
      <c r="E593" s="6" t="str">
        <f t="shared" si="27"/>
        <v>29.540122</v>
      </c>
      <c r="F593" s="7" t="str">
        <f t="shared" si="27"/>
        <v>-88.689089</v>
      </c>
      <c r="G593" s="8" t="str">
        <f t="shared" si="28"/>
        <v>29.540122, -88.689089</v>
      </c>
      <c r="H593" s="8" t="s">
        <v>188</v>
      </c>
      <c r="I593" s="8">
        <v>14</v>
      </c>
      <c r="J593" t="str">
        <f t="shared" si="29"/>
        <v>new google.maps.LatLng(29.540122, -88.689089),</v>
      </c>
    </row>
    <row r="594" spans="1:10" ht="15" customHeight="1">
      <c r="A594" t="s">
        <v>8</v>
      </c>
      <c r="B594" t="s">
        <v>33</v>
      </c>
      <c r="C594" s="6" t="s">
        <v>221</v>
      </c>
      <c r="D594" s="6" t="s">
        <v>222</v>
      </c>
      <c r="E594" s="6" t="str">
        <f t="shared" si="27"/>
        <v>29.540122</v>
      </c>
      <c r="F594" s="7" t="str">
        <f t="shared" si="27"/>
        <v>-88.689089</v>
      </c>
      <c r="G594" s="8" t="str">
        <f t="shared" si="28"/>
        <v>29.540122, -88.689089</v>
      </c>
      <c r="H594" s="8" t="s">
        <v>188</v>
      </c>
      <c r="I594" s="8">
        <v>14</v>
      </c>
      <c r="J594" t="str">
        <f t="shared" si="29"/>
        <v>new google.maps.LatLng(29.540122, -88.689089),</v>
      </c>
    </row>
    <row r="595" spans="1:10" ht="15" customHeight="1">
      <c r="A595" t="s">
        <v>8</v>
      </c>
      <c r="B595" t="s">
        <v>34</v>
      </c>
      <c r="C595" s="6" t="s">
        <v>221</v>
      </c>
      <c r="D595" s="6" t="s">
        <v>222</v>
      </c>
      <c r="E595" s="6" t="str">
        <f t="shared" si="27"/>
        <v>29.540122</v>
      </c>
      <c r="F595" s="7" t="str">
        <f t="shared" si="27"/>
        <v>-88.689089</v>
      </c>
      <c r="G595" s="8" t="str">
        <f t="shared" si="28"/>
        <v>29.540122, -88.689089</v>
      </c>
      <c r="H595" s="8" t="s">
        <v>188</v>
      </c>
      <c r="I595" s="8">
        <v>14</v>
      </c>
      <c r="J595" t="str">
        <f t="shared" si="29"/>
        <v>new google.maps.LatLng(29.540122, -88.689089),</v>
      </c>
    </row>
    <row r="596" spans="1:10" ht="15" customHeight="1">
      <c r="A596" t="s">
        <v>8</v>
      </c>
      <c r="B596" t="s">
        <v>23</v>
      </c>
      <c r="C596" s="6" t="s">
        <v>221</v>
      </c>
      <c r="D596" s="6" t="s">
        <v>222</v>
      </c>
      <c r="E596" s="6" t="str">
        <f t="shared" si="27"/>
        <v>29.540122</v>
      </c>
      <c r="F596" s="7" t="str">
        <f t="shared" si="27"/>
        <v>-88.689089</v>
      </c>
      <c r="G596" s="8" t="str">
        <f t="shared" si="28"/>
        <v>29.540122, -88.689089</v>
      </c>
      <c r="H596" s="8" t="s">
        <v>188</v>
      </c>
      <c r="I596" s="8">
        <v>14</v>
      </c>
      <c r="J596" t="str">
        <f t="shared" si="29"/>
        <v>new google.maps.LatLng(29.540122, -88.689089),</v>
      </c>
    </row>
    <row r="597" spans="1:10" ht="15" customHeight="1">
      <c r="A597" t="s">
        <v>8</v>
      </c>
      <c r="B597" t="s">
        <v>35</v>
      </c>
      <c r="C597" s="6" t="s">
        <v>221</v>
      </c>
      <c r="D597" s="6" t="s">
        <v>222</v>
      </c>
      <c r="E597" s="6" t="str">
        <f t="shared" si="27"/>
        <v>29.540122</v>
      </c>
      <c r="F597" s="7" t="str">
        <f t="shared" si="27"/>
        <v>-88.689089</v>
      </c>
      <c r="G597" s="8" t="str">
        <f t="shared" si="28"/>
        <v>29.540122, -88.689089</v>
      </c>
      <c r="H597" s="8" t="s">
        <v>188</v>
      </c>
      <c r="I597" s="8">
        <v>14</v>
      </c>
      <c r="J597" t="str">
        <f t="shared" si="29"/>
        <v>new google.maps.LatLng(29.540122, -88.689089),</v>
      </c>
    </row>
    <row r="598" spans="1:10" ht="15" customHeight="1">
      <c r="A598" t="s">
        <v>8</v>
      </c>
      <c r="B598" t="s">
        <v>24</v>
      </c>
      <c r="C598" s="6" t="s">
        <v>221</v>
      </c>
      <c r="D598" s="6" t="s">
        <v>222</v>
      </c>
      <c r="E598" s="6" t="str">
        <f t="shared" si="27"/>
        <v>29.540122</v>
      </c>
      <c r="F598" s="7" t="str">
        <f t="shared" si="27"/>
        <v>-88.689089</v>
      </c>
      <c r="G598" s="8" t="str">
        <f t="shared" si="28"/>
        <v>29.540122, -88.689089</v>
      </c>
      <c r="H598" s="8" t="s">
        <v>188</v>
      </c>
      <c r="I598" s="8">
        <v>14</v>
      </c>
      <c r="J598" t="str">
        <f t="shared" si="29"/>
        <v>new google.maps.LatLng(29.540122, -88.689089),</v>
      </c>
    </row>
    <row r="599" spans="1:10" ht="15" customHeight="1">
      <c r="A599" t="s">
        <v>8</v>
      </c>
      <c r="B599" t="s">
        <v>36</v>
      </c>
      <c r="C599" s="6" t="s">
        <v>221</v>
      </c>
      <c r="D599" s="6" t="s">
        <v>222</v>
      </c>
      <c r="E599" s="6" t="str">
        <f t="shared" si="27"/>
        <v>29.540122</v>
      </c>
      <c r="F599" s="7" t="str">
        <f t="shared" si="27"/>
        <v>-88.689089</v>
      </c>
      <c r="G599" s="8" t="str">
        <f t="shared" si="28"/>
        <v>29.540122, -88.689089</v>
      </c>
      <c r="H599" s="8" t="s">
        <v>188</v>
      </c>
      <c r="I599" s="8">
        <v>14</v>
      </c>
      <c r="J599" t="str">
        <f t="shared" si="29"/>
        <v>new google.maps.LatLng(29.540122, -88.689089),</v>
      </c>
    </row>
    <row r="600" spans="1:10" ht="15" customHeight="1">
      <c r="A600" t="s">
        <v>8</v>
      </c>
      <c r="B600" t="s">
        <v>37</v>
      </c>
      <c r="C600" s="6" t="s">
        <v>221</v>
      </c>
      <c r="D600" s="6" t="s">
        <v>222</v>
      </c>
      <c r="E600" s="6" t="str">
        <f t="shared" si="27"/>
        <v>29.540122</v>
      </c>
      <c r="F600" s="7" t="str">
        <f t="shared" si="27"/>
        <v>-88.689089</v>
      </c>
      <c r="G600" s="8" t="str">
        <f t="shared" si="28"/>
        <v>29.540122, -88.689089</v>
      </c>
      <c r="H600" s="8" t="s">
        <v>188</v>
      </c>
      <c r="I600" s="8">
        <v>14</v>
      </c>
      <c r="J600" t="str">
        <f t="shared" si="29"/>
        <v>new google.maps.LatLng(29.540122, -88.689089),</v>
      </c>
    </row>
    <row r="601" spans="1:10" ht="15" customHeight="1">
      <c r="A601" t="s">
        <v>8</v>
      </c>
      <c r="B601" t="s">
        <v>38</v>
      </c>
      <c r="C601" s="6" t="s">
        <v>221</v>
      </c>
      <c r="D601" s="6" t="s">
        <v>222</v>
      </c>
      <c r="E601" s="6" t="str">
        <f t="shared" si="27"/>
        <v>29.540122</v>
      </c>
      <c r="F601" s="7" t="str">
        <f t="shared" si="27"/>
        <v>-88.689089</v>
      </c>
      <c r="G601" s="8" t="str">
        <f t="shared" si="28"/>
        <v>29.540122, -88.689089</v>
      </c>
      <c r="H601" s="8" t="s">
        <v>188</v>
      </c>
      <c r="I601" s="8">
        <v>14</v>
      </c>
      <c r="J601" t="str">
        <f t="shared" si="29"/>
        <v>new google.maps.LatLng(29.540122, -88.689089),</v>
      </c>
    </row>
    <row r="602" spans="1:10" ht="15" customHeight="1">
      <c r="A602" t="s">
        <v>8</v>
      </c>
      <c r="B602" t="s">
        <v>26</v>
      </c>
      <c r="C602" s="6" t="s">
        <v>221</v>
      </c>
      <c r="D602" s="6" t="s">
        <v>222</v>
      </c>
      <c r="E602" s="6" t="str">
        <f t="shared" si="27"/>
        <v>29.540122</v>
      </c>
      <c r="F602" s="7" t="str">
        <f t="shared" si="27"/>
        <v>-88.689089</v>
      </c>
      <c r="G602" s="8" t="str">
        <f t="shared" si="28"/>
        <v>29.540122, -88.689089</v>
      </c>
      <c r="H602" s="8" t="s">
        <v>188</v>
      </c>
      <c r="I602" s="8">
        <v>14</v>
      </c>
      <c r="J602" t="str">
        <f t="shared" si="29"/>
        <v>new google.maps.LatLng(29.540122, -88.689089),</v>
      </c>
    </row>
    <row r="603" spans="1:10" ht="15" customHeight="1">
      <c r="A603" t="s">
        <v>8</v>
      </c>
      <c r="B603" t="s">
        <v>210</v>
      </c>
      <c r="C603" s="6" t="s">
        <v>223</v>
      </c>
      <c r="D603" s="6" t="s">
        <v>224</v>
      </c>
      <c r="E603" s="6" t="str">
        <f t="shared" si="27"/>
        <v>29.583536</v>
      </c>
      <c r="F603" s="7" t="str">
        <f t="shared" si="27"/>
        <v>-88.908813</v>
      </c>
      <c r="G603" s="8" t="str">
        <f t="shared" si="28"/>
        <v>29.583536, -88.908813</v>
      </c>
      <c r="H603" s="8" t="s">
        <v>188</v>
      </c>
      <c r="I603" s="8">
        <v>14</v>
      </c>
      <c r="J603" t="str">
        <f t="shared" si="29"/>
        <v>new google.maps.LatLng(29.583536, -88.908813),</v>
      </c>
    </row>
    <row r="604" spans="1:10" ht="15" customHeight="1">
      <c r="A604" t="s">
        <v>8</v>
      </c>
      <c r="B604" t="s">
        <v>26</v>
      </c>
      <c r="C604" s="6" t="s">
        <v>223</v>
      </c>
      <c r="D604" s="6" t="s">
        <v>224</v>
      </c>
      <c r="E604" s="6" t="str">
        <f t="shared" si="27"/>
        <v>29.583536</v>
      </c>
      <c r="F604" s="7" t="str">
        <f t="shared" si="27"/>
        <v>-88.908813</v>
      </c>
      <c r="G604" s="8" t="str">
        <f t="shared" si="28"/>
        <v>29.583536, -88.908813</v>
      </c>
      <c r="H604" s="8" t="s">
        <v>188</v>
      </c>
      <c r="I604" s="8">
        <v>14</v>
      </c>
      <c r="J604" t="str">
        <f t="shared" si="29"/>
        <v>new google.maps.LatLng(29.583536, -88.908813),</v>
      </c>
    </row>
    <row r="605" spans="1:10" ht="15" customHeight="1">
      <c r="A605" t="s">
        <v>8</v>
      </c>
      <c r="B605" t="s">
        <v>103</v>
      </c>
      <c r="C605" s="6" t="s">
        <v>225</v>
      </c>
      <c r="D605" s="6" t="s">
        <v>226</v>
      </c>
      <c r="E605" s="6" t="str">
        <f t="shared" ref="E605:F668" si="30">C605</f>
        <v>29.907216</v>
      </c>
      <c r="F605" s="6">
        <f>D605+10</f>
        <v>-86.481553000000005</v>
      </c>
      <c r="G605" s="8" t="str">
        <f t="shared" si="28"/>
        <v>29.907216, -86.481553</v>
      </c>
      <c r="H605" s="8" t="s">
        <v>227</v>
      </c>
      <c r="I605" s="8">
        <v>29</v>
      </c>
      <c r="J605" t="str">
        <f t="shared" si="29"/>
        <v>new google.maps.LatLng(29.907216, -96.481553),</v>
      </c>
    </row>
    <row r="606" spans="1:10" ht="15" customHeight="1">
      <c r="A606" t="s">
        <v>8</v>
      </c>
      <c r="B606" t="s">
        <v>39</v>
      </c>
      <c r="C606" s="6" t="s">
        <v>225</v>
      </c>
      <c r="D606" s="6" t="s">
        <v>226</v>
      </c>
      <c r="E606" s="6" t="str">
        <f t="shared" si="30"/>
        <v>29.907216</v>
      </c>
      <c r="F606" s="6">
        <f t="shared" ref="F606:F656" si="31">D606+10</f>
        <v>-86.481553000000005</v>
      </c>
      <c r="G606" s="8" t="str">
        <f t="shared" si="28"/>
        <v>29.907216, -86.481553</v>
      </c>
      <c r="H606" s="8" t="s">
        <v>227</v>
      </c>
      <c r="I606" s="8">
        <v>29</v>
      </c>
      <c r="J606" t="str">
        <f t="shared" si="29"/>
        <v>new google.maps.LatLng(29.907216, -96.481553),</v>
      </c>
    </row>
    <row r="607" spans="1:10" ht="15" customHeight="1">
      <c r="A607" t="s">
        <v>8</v>
      </c>
      <c r="B607" t="s">
        <v>153</v>
      </c>
      <c r="C607" s="6" t="s">
        <v>225</v>
      </c>
      <c r="D607" s="6" t="s">
        <v>226</v>
      </c>
      <c r="E607" s="6" t="str">
        <f t="shared" si="30"/>
        <v>29.907216</v>
      </c>
      <c r="F607" s="6">
        <f t="shared" si="31"/>
        <v>-86.481553000000005</v>
      </c>
      <c r="G607" s="8" t="str">
        <f t="shared" si="28"/>
        <v>29.907216, -86.481553</v>
      </c>
      <c r="H607" s="8" t="s">
        <v>227</v>
      </c>
      <c r="I607" s="8">
        <v>29</v>
      </c>
      <c r="J607" t="str">
        <f t="shared" si="29"/>
        <v>new google.maps.LatLng(29.907216, -96.481553),</v>
      </c>
    </row>
    <row r="608" spans="1:10" ht="15" customHeight="1">
      <c r="A608" t="s">
        <v>8</v>
      </c>
      <c r="B608" t="s">
        <v>228</v>
      </c>
      <c r="C608" s="6" t="s">
        <v>225</v>
      </c>
      <c r="D608" s="6" t="s">
        <v>226</v>
      </c>
      <c r="E608" s="6" t="str">
        <f t="shared" si="30"/>
        <v>29.907216</v>
      </c>
      <c r="F608" s="6">
        <f t="shared" si="31"/>
        <v>-86.481553000000005</v>
      </c>
      <c r="G608" s="8" t="str">
        <f t="shared" si="28"/>
        <v>29.907216, -86.481553</v>
      </c>
      <c r="H608" s="8" t="s">
        <v>227</v>
      </c>
      <c r="I608" s="8">
        <v>29</v>
      </c>
      <c r="J608" t="str">
        <f t="shared" si="29"/>
        <v>new google.maps.LatLng(29.907216, -96.481553),</v>
      </c>
    </row>
    <row r="609" spans="1:10" ht="15" customHeight="1">
      <c r="A609" t="s">
        <v>8</v>
      </c>
      <c r="B609" t="s">
        <v>17</v>
      </c>
      <c r="C609" s="6" t="s">
        <v>225</v>
      </c>
      <c r="D609" s="6" t="s">
        <v>226</v>
      </c>
      <c r="E609" s="6" t="str">
        <f t="shared" si="30"/>
        <v>29.907216</v>
      </c>
      <c r="F609" s="6">
        <f t="shared" si="31"/>
        <v>-86.481553000000005</v>
      </c>
      <c r="G609" s="8" t="str">
        <f t="shared" si="28"/>
        <v>29.907216, -86.481553</v>
      </c>
      <c r="H609" s="8" t="s">
        <v>227</v>
      </c>
      <c r="I609" s="8">
        <v>29</v>
      </c>
      <c r="J609" t="str">
        <f t="shared" si="29"/>
        <v>new google.maps.LatLng(29.907216, -96.481553),</v>
      </c>
    </row>
    <row r="610" spans="1:10" ht="15" customHeight="1">
      <c r="A610" t="s">
        <v>8</v>
      </c>
      <c r="B610" t="s">
        <v>229</v>
      </c>
      <c r="C610" s="6" t="s">
        <v>225</v>
      </c>
      <c r="D610" s="6" t="s">
        <v>226</v>
      </c>
      <c r="E610" s="6" t="str">
        <f t="shared" si="30"/>
        <v>29.907216</v>
      </c>
      <c r="F610" s="6">
        <f t="shared" si="31"/>
        <v>-86.481553000000005</v>
      </c>
      <c r="G610" s="8" t="str">
        <f t="shared" si="28"/>
        <v>29.907216, -86.481553</v>
      </c>
      <c r="H610" s="8" t="s">
        <v>227</v>
      </c>
      <c r="I610" s="8">
        <v>29</v>
      </c>
      <c r="J610" t="str">
        <f t="shared" si="29"/>
        <v>new google.maps.LatLng(29.907216, -96.481553),</v>
      </c>
    </row>
    <row r="611" spans="1:10" ht="15" customHeight="1">
      <c r="A611" t="s">
        <v>8</v>
      </c>
      <c r="B611" t="s">
        <v>190</v>
      </c>
      <c r="C611" s="6" t="s">
        <v>225</v>
      </c>
      <c r="D611" s="6" t="s">
        <v>226</v>
      </c>
      <c r="E611" s="6" t="str">
        <f t="shared" si="30"/>
        <v>29.907216</v>
      </c>
      <c r="F611" s="6">
        <f t="shared" si="31"/>
        <v>-86.481553000000005</v>
      </c>
      <c r="G611" s="8" t="str">
        <f t="shared" si="28"/>
        <v>29.907216, -86.481553</v>
      </c>
      <c r="H611" s="8" t="s">
        <v>227</v>
      </c>
      <c r="I611" s="8">
        <v>29</v>
      </c>
      <c r="J611" t="str">
        <f t="shared" si="29"/>
        <v>new google.maps.LatLng(29.907216, -96.481553),</v>
      </c>
    </row>
    <row r="612" spans="1:10" ht="15" customHeight="1">
      <c r="A612" t="s">
        <v>8</v>
      </c>
      <c r="B612" t="s">
        <v>230</v>
      </c>
      <c r="C612" s="6" t="s">
        <v>225</v>
      </c>
      <c r="D612" s="6" t="s">
        <v>226</v>
      </c>
      <c r="E612" s="6" t="str">
        <f t="shared" si="30"/>
        <v>29.907216</v>
      </c>
      <c r="F612" s="6">
        <f t="shared" si="31"/>
        <v>-86.481553000000005</v>
      </c>
      <c r="G612" s="8" t="str">
        <f t="shared" si="28"/>
        <v>29.907216, -86.481553</v>
      </c>
      <c r="H612" s="8" t="s">
        <v>227</v>
      </c>
      <c r="I612" s="8">
        <v>29</v>
      </c>
      <c r="J612" t="str">
        <f t="shared" si="29"/>
        <v>new google.maps.LatLng(29.907216, -96.481553),</v>
      </c>
    </row>
    <row r="613" spans="1:10" ht="15" customHeight="1">
      <c r="A613" t="s">
        <v>8</v>
      </c>
      <c r="B613" t="s">
        <v>231</v>
      </c>
      <c r="C613" s="6" t="s">
        <v>225</v>
      </c>
      <c r="D613" s="6" t="s">
        <v>226</v>
      </c>
      <c r="E613" s="6" t="str">
        <f t="shared" si="30"/>
        <v>29.907216</v>
      </c>
      <c r="F613" s="6">
        <f t="shared" si="31"/>
        <v>-86.481553000000005</v>
      </c>
      <c r="G613" s="8" t="str">
        <f t="shared" si="28"/>
        <v>29.907216, -86.481553</v>
      </c>
      <c r="H613" s="8" t="s">
        <v>227</v>
      </c>
      <c r="I613" s="8">
        <v>29</v>
      </c>
      <c r="J613" t="str">
        <f t="shared" si="29"/>
        <v>new google.maps.LatLng(29.907216, -96.481553),</v>
      </c>
    </row>
    <row r="614" spans="1:10" ht="15" customHeight="1">
      <c r="A614" t="s">
        <v>8</v>
      </c>
      <c r="B614" t="s">
        <v>192</v>
      </c>
      <c r="C614" s="6" t="s">
        <v>225</v>
      </c>
      <c r="D614" s="6" t="s">
        <v>226</v>
      </c>
      <c r="E614" s="6" t="str">
        <f t="shared" si="30"/>
        <v>29.907216</v>
      </c>
      <c r="F614" s="6">
        <f t="shared" si="31"/>
        <v>-86.481553000000005</v>
      </c>
      <c r="G614" s="8" t="str">
        <f t="shared" si="28"/>
        <v>29.907216, -86.481553</v>
      </c>
      <c r="H614" s="8" t="s">
        <v>227</v>
      </c>
      <c r="I614" s="8">
        <v>29</v>
      </c>
      <c r="J614" t="str">
        <f t="shared" si="29"/>
        <v>new google.maps.LatLng(29.907216, -96.481553),</v>
      </c>
    </row>
    <row r="615" spans="1:10" ht="15" customHeight="1">
      <c r="A615" t="s">
        <v>8</v>
      </c>
      <c r="B615" t="s">
        <v>232</v>
      </c>
      <c r="C615" s="6" t="s">
        <v>225</v>
      </c>
      <c r="D615" s="6" t="s">
        <v>226</v>
      </c>
      <c r="E615" s="6" t="str">
        <f t="shared" si="30"/>
        <v>29.907216</v>
      </c>
      <c r="F615" s="6">
        <f t="shared" si="31"/>
        <v>-86.481553000000005</v>
      </c>
      <c r="G615" s="8" t="str">
        <f t="shared" si="28"/>
        <v>29.907216, -86.481553</v>
      </c>
      <c r="H615" s="8" t="s">
        <v>227</v>
      </c>
      <c r="I615" s="8">
        <v>29</v>
      </c>
      <c r="J615" t="str">
        <f t="shared" si="29"/>
        <v>new google.maps.LatLng(29.907216, -96.481553),</v>
      </c>
    </row>
    <row r="616" spans="1:10" ht="15" customHeight="1">
      <c r="A616" t="s">
        <v>8</v>
      </c>
      <c r="B616" t="s">
        <v>194</v>
      </c>
      <c r="C616" s="6" t="s">
        <v>225</v>
      </c>
      <c r="D616" s="6" t="s">
        <v>226</v>
      </c>
      <c r="E616" s="6" t="str">
        <f t="shared" si="30"/>
        <v>29.907216</v>
      </c>
      <c r="F616" s="6">
        <f t="shared" si="31"/>
        <v>-86.481553000000005</v>
      </c>
      <c r="G616" s="8" t="str">
        <f t="shared" si="28"/>
        <v>29.907216, -86.481553</v>
      </c>
      <c r="H616" s="8" t="s">
        <v>227</v>
      </c>
      <c r="I616" s="8">
        <v>29</v>
      </c>
      <c r="J616" t="str">
        <f t="shared" si="29"/>
        <v>new google.maps.LatLng(29.907216, -96.481553),</v>
      </c>
    </row>
    <row r="617" spans="1:10" ht="15" customHeight="1">
      <c r="A617" t="s">
        <v>8</v>
      </c>
      <c r="B617" t="s">
        <v>233</v>
      </c>
      <c r="C617" s="6" t="s">
        <v>225</v>
      </c>
      <c r="D617" s="6" t="s">
        <v>226</v>
      </c>
      <c r="E617" s="6" t="str">
        <f t="shared" si="30"/>
        <v>29.907216</v>
      </c>
      <c r="F617" s="6">
        <f t="shared" si="31"/>
        <v>-86.481553000000005</v>
      </c>
      <c r="G617" s="8" t="str">
        <f t="shared" si="28"/>
        <v>29.907216, -86.481553</v>
      </c>
      <c r="H617" s="8" t="s">
        <v>227</v>
      </c>
      <c r="I617" s="8">
        <v>29</v>
      </c>
      <c r="J617" t="str">
        <f t="shared" si="29"/>
        <v>new google.maps.LatLng(29.907216, -96.481553),</v>
      </c>
    </row>
    <row r="618" spans="1:10" ht="15" customHeight="1">
      <c r="A618" t="s">
        <v>8</v>
      </c>
      <c r="B618" t="s">
        <v>44</v>
      </c>
      <c r="C618" s="6" t="s">
        <v>225</v>
      </c>
      <c r="D618" s="6" t="s">
        <v>226</v>
      </c>
      <c r="E618" s="6" t="str">
        <f t="shared" si="30"/>
        <v>29.907216</v>
      </c>
      <c r="F618" s="6">
        <f t="shared" si="31"/>
        <v>-86.481553000000005</v>
      </c>
      <c r="G618" s="8" t="str">
        <f t="shared" si="28"/>
        <v>29.907216, -86.481553</v>
      </c>
      <c r="H618" s="8" t="s">
        <v>227</v>
      </c>
      <c r="I618" s="8">
        <v>29</v>
      </c>
      <c r="J618" t="str">
        <f t="shared" si="29"/>
        <v>new google.maps.LatLng(29.907216, -96.481553),</v>
      </c>
    </row>
    <row r="619" spans="1:10" ht="15" customHeight="1">
      <c r="A619" t="s">
        <v>8</v>
      </c>
      <c r="B619" t="s">
        <v>234</v>
      </c>
      <c r="C619" s="6" t="s">
        <v>225</v>
      </c>
      <c r="D619" s="6" t="s">
        <v>226</v>
      </c>
      <c r="E619" s="6" t="str">
        <f t="shared" si="30"/>
        <v>29.907216</v>
      </c>
      <c r="F619" s="6">
        <f t="shared" si="31"/>
        <v>-86.481553000000005</v>
      </c>
      <c r="G619" s="8" t="str">
        <f t="shared" si="28"/>
        <v>29.907216, -86.481553</v>
      </c>
      <c r="H619" s="8" t="s">
        <v>227</v>
      </c>
      <c r="I619" s="8">
        <v>29</v>
      </c>
      <c r="J619" t="str">
        <f t="shared" si="29"/>
        <v>new google.maps.LatLng(29.907216, -96.481553),</v>
      </c>
    </row>
    <row r="620" spans="1:10" ht="15" customHeight="1">
      <c r="A620" t="s">
        <v>8</v>
      </c>
      <c r="B620" t="s">
        <v>107</v>
      </c>
      <c r="C620" s="6" t="s">
        <v>225</v>
      </c>
      <c r="D620" s="6" t="s">
        <v>226</v>
      </c>
      <c r="E620" s="6" t="str">
        <f t="shared" si="30"/>
        <v>29.907216</v>
      </c>
      <c r="F620" s="6">
        <f t="shared" si="31"/>
        <v>-86.481553000000005</v>
      </c>
      <c r="G620" s="8" t="str">
        <f t="shared" si="28"/>
        <v>29.907216, -86.481553</v>
      </c>
      <c r="H620" s="8" t="s">
        <v>227</v>
      </c>
      <c r="I620" s="8">
        <v>29</v>
      </c>
      <c r="J620" t="str">
        <f t="shared" si="29"/>
        <v>new google.maps.LatLng(29.907216, -96.481553),</v>
      </c>
    </row>
    <row r="621" spans="1:10" ht="15" customHeight="1">
      <c r="A621" t="s">
        <v>8</v>
      </c>
      <c r="B621" t="s">
        <v>196</v>
      </c>
      <c r="C621" s="6" t="s">
        <v>225</v>
      </c>
      <c r="D621" s="6" t="s">
        <v>226</v>
      </c>
      <c r="E621" s="6" t="str">
        <f t="shared" si="30"/>
        <v>29.907216</v>
      </c>
      <c r="F621" s="6">
        <f t="shared" si="31"/>
        <v>-86.481553000000005</v>
      </c>
      <c r="G621" s="8" t="str">
        <f t="shared" si="28"/>
        <v>29.907216, -86.481553</v>
      </c>
      <c r="H621" s="8" t="s">
        <v>227</v>
      </c>
      <c r="I621" s="8">
        <v>29</v>
      </c>
      <c r="J621" t="str">
        <f t="shared" si="29"/>
        <v>new google.maps.LatLng(29.907216, -96.481553),</v>
      </c>
    </row>
    <row r="622" spans="1:10" ht="15" customHeight="1">
      <c r="A622" t="s">
        <v>8</v>
      </c>
      <c r="B622" t="s">
        <v>235</v>
      </c>
      <c r="C622" s="6" t="s">
        <v>225</v>
      </c>
      <c r="D622" s="6" t="s">
        <v>226</v>
      </c>
      <c r="E622" s="6" t="str">
        <f t="shared" si="30"/>
        <v>29.907216</v>
      </c>
      <c r="F622" s="6">
        <f t="shared" si="31"/>
        <v>-86.481553000000005</v>
      </c>
      <c r="G622" s="8" t="str">
        <f t="shared" si="28"/>
        <v>29.907216, -86.481553</v>
      </c>
      <c r="H622" s="8" t="s">
        <v>227</v>
      </c>
      <c r="I622" s="8">
        <v>29</v>
      </c>
      <c r="J622" t="str">
        <f t="shared" si="29"/>
        <v>new google.maps.LatLng(29.907216, -96.481553),</v>
      </c>
    </row>
    <row r="623" spans="1:10" ht="15" customHeight="1">
      <c r="A623" t="s">
        <v>8</v>
      </c>
      <c r="B623" t="s">
        <v>236</v>
      </c>
      <c r="C623" s="6" t="s">
        <v>225</v>
      </c>
      <c r="D623" s="6" t="s">
        <v>226</v>
      </c>
      <c r="E623" s="6" t="str">
        <f t="shared" si="30"/>
        <v>29.907216</v>
      </c>
      <c r="F623" s="6">
        <f t="shared" si="31"/>
        <v>-86.481553000000005</v>
      </c>
      <c r="G623" s="8" t="str">
        <f t="shared" si="28"/>
        <v>29.907216, -86.481553</v>
      </c>
      <c r="H623" s="8" t="s">
        <v>227</v>
      </c>
      <c r="I623" s="8">
        <v>29</v>
      </c>
      <c r="J623" t="str">
        <f t="shared" si="29"/>
        <v>new google.maps.LatLng(29.907216, -96.481553),</v>
      </c>
    </row>
    <row r="624" spans="1:10" ht="15" customHeight="1">
      <c r="A624" t="s">
        <v>8</v>
      </c>
      <c r="B624" t="s">
        <v>92</v>
      </c>
      <c r="C624" s="6" t="s">
        <v>225</v>
      </c>
      <c r="D624" s="6" t="s">
        <v>226</v>
      </c>
      <c r="E624" s="6" t="str">
        <f t="shared" si="30"/>
        <v>29.907216</v>
      </c>
      <c r="F624" s="6">
        <f t="shared" si="31"/>
        <v>-86.481553000000005</v>
      </c>
      <c r="G624" s="8" t="str">
        <f t="shared" si="28"/>
        <v>29.907216, -86.481553</v>
      </c>
      <c r="H624" s="8" t="s">
        <v>227</v>
      </c>
      <c r="I624" s="8">
        <v>29</v>
      </c>
      <c r="J624" t="str">
        <f t="shared" si="29"/>
        <v>new google.maps.LatLng(29.907216, -96.481553),</v>
      </c>
    </row>
    <row r="625" spans="1:10" ht="15" customHeight="1">
      <c r="A625" t="s">
        <v>8</v>
      </c>
      <c r="B625" t="s">
        <v>170</v>
      </c>
      <c r="C625" s="6" t="s">
        <v>225</v>
      </c>
      <c r="D625" s="6" t="s">
        <v>226</v>
      </c>
      <c r="E625" s="6" t="str">
        <f t="shared" si="30"/>
        <v>29.907216</v>
      </c>
      <c r="F625" s="6">
        <f t="shared" si="31"/>
        <v>-86.481553000000005</v>
      </c>
      <c r="G625" s="8" t="str">
        <f t="shared" si="28"/>
        <v>29.907216, -86.481553</v>
      </c>
      <c r="H625" s="8" t="s">
        <v>227</v>
      </c>
      <c r="I625" s="8">
        <v>29</v>
      </c>
      <c r="J625" t="str">
        <f t="shared" si="29"/>
        <v>new google.maps.LatLng(29.907216, -96.481553),</v>
      </c>
    </row>
    <row r="626" spans="1:10" ht="15" customHeight="1">
      <c r="A626" t="s">
        <v>8</v>
      </c>
      <c r="B626" t="s">
        <v>47</v>
      </c>
      <c r="C626" s="6" t="s">
        <v>225</v>
      </c>
      <c r="D626" s="6" t="s">
        <v>226</v>
      </c>
      <c r="E626" s="6" t="str">
        <f t="shared" si="30"/>
        <v>29.907216</v>
      </c>
      <c r="F626" s="6">
        <f t="shared" si="31"/>
        <v>-86.481553000000005</v>
      </c>
      <c r="G626" s="8" t="str">
        <f t="shared" si="28"/>
        <v>29.907216, -86.481553</v>
      </c>
      <c r="H626" s="8" t="s">
        <v>227</v>
      </c>
      <c r="I626" s="8">
        <v>29</v>
      </c>
      <c r="J626" t="str">
        <f t="shared" si="29"/>
        <v>new google.maps.LatLng(29.907216, -96.481553),</v>
      </c>
    </row>
    <row r="627" spans="1:10" ht="15" customHeight="1">
      <c r="A627" t="s">
        <v>8</v>
      </c>
      <c r="B627" t="s">
        <v>50</v>
      </c>
      <c r="C627" s="6" t="s">
        <v>225</v>
      </c>
      <c r="D627" s="6" t="s">
        <v>226</v>
      </c>
      <c r="E627" s="6" t="str">
        <f t="shared" si="30"/>
        <v>29.907216</v>
      </c>
      <c r="F627" s="6">
        <f t="shared" si="31"/>
        <v>-86.481553000000005</v>
      </c>
      <c r="G627" s="8" t="str">
        <f t="shared" si="28"/>
        <v>29.907216, -86.481553</v>
      </c>
      <c r="H627" s="8" t="s">
        <v>227</v>
      </c>
      <c r="I627" s="8">
        <v>29</v>
      </c>
      <c r="J627" t="str">
        <f t="shared" si="29"/>
        <v>new google.maps.LatLng(29.907216, -96.481553),</v>
      </c>
    </row>
    <row r="628" spans="1:10" ht="15" customHeight="1">
      <c r="A628" t="s">
        <v>8</v>
      </c>
      <c r="B628" t="s">
        <v>175</v>
      </c>
      <c r="C628" s="6" t="s">
        <v>225</v>
      </c>
      <c r="D628" s="6" t="s">
        <v>226</v>
      </c>
      <c r="E628" s="6" t="str">
        <f t="shared" si="30"/>
        <v>29.907216</v>
      </c>
      <c r="F628" s="6">
        <f t="shared" si="31"/>
        <v>-86.481553000000005</v>
      </c>
      <c r="G628" s="8" t="str">
        <f t="shared" si="28"/>
        <v>29.907216, -86.481553</v>
      </c>
      <c r="H628" s="8" t="s">
        <v>227</v>
      </c>
      <c r="I628" s="8">
        <v>29</v>
      </c>
      <c r="J628" t="str">
        <f t="shared" si="29"/>
        <v>new google.maps.LatLng(29.907216, -96.481553),</v>
      </c>
    </row>
    <row r="629" spans="1:10" ht="15" customHeight="1">
      <c r="A629" t="s">
        <v>8</v>
      </c>
      <c r="B629" t="s">
        <v>15</v>
      </c>
      <c r="C629" s="6" t="s">
        <v>225</v>
      </c>
      <c r="D629" s="6" t="s">
        <v>226</v>
      </c>
      <c r="E629" s="6" t="str">
        <f t="shared" si="30"/>
        <v>29.907216</v>
      </c>
      <c r="F629" s="6">
        <f t="shared" si="31"/>
        <v>-86.481553000000005</v>
      </c>
      <c r="G629" s="8" t="str">
        <f t="shared" si="28"/>
        <v>29.907216, -86.481553</v>
      </c>
      <c r="H629" s="8" t="s">
        <v>227</v>
      </c>
      <c r="I629" s="8">
        <v>29</v>
      </c>
      <c r="J629" t="str">
        <f t="shared" si="29"/>
        <v>new google.maps.LatLng(29.907216, -96.481553),</v>
      </c>
    </row>
    <row r="630" spans="1:10" ht="15" customHeight="1">
      <c r="A630" t="s">
        <v>8</v>
      </c>
      <c r="B630" t="s">
        <v>111</v>
      </c>
      <c r="C630" s="6" t="s">
        <v>225</v>
      </c>
      <c r="D630" s="6" t="s">
        <v>226</v>
      </c>
      <c r="E630" s="6" t="str">
        <f t="shared" si="30"/>
        <v>29.907216</v>
      </c>
      <c r="F630" s="6">
        <f t="shared" si="31"/>
        <v>-86.481553000000005</v>
      </c>
      <c r="G630" s="8" t="str">
        <f t="shared" si="28"/>
        <v>29.907216, -86.481553</v>
      </c>
      <c r="H630" s="8" t="s">
        <v>227</v>
      </c>
      <c r="I630" s="8">
        <v>29</v>
      </c>
      <c r="J630" t="str">
        <f t="shared" si="29"/>
        <v>new google.maps.LatLng(29.907216, -96.481553),</v>
      </c>
    </row>
    <row r="631" spans="1:10" ht="15" customHeight="1">
      <c r="A631" t="s">
        <v>8</v>
      </c>
      <c r="B631" t="s">
        <v>177</v>
      </c>
      <c r="C631" s="6" t="s">
        <v>225</v>
      </c>
      <c r="D631" s="6" t="s">
        <v>226</v>
      </c>
      <c r="E631" s="6" t="str">
        <f t="shared" si="30"/>
        <v>29.907216</v>
      </c>
      <c r="F631" s="6">
        <f t="shared" si="31"/>
        <v>-86.481553000000005</v>
      </c>
      <c r="G631" s="8" t="str">
        <f t="shared" si="28"/>
        <v>29.907216, -86.481553</v>
      </c>
      <c r="H631" s="8" t="s">
        <v>227</v>
      </c>
      <c r="I631" s="8">
        <v>29</v>
      </c>
      <c r="J631" t="str">
        <f t="shared" si="29"/>
        <v>new google.maps.LatLng(29.907216, -96.481553),</v>
      </c>
    </row>
    <row r="632" spans="1:10" ht="15" customHeight="1">
      <c r="A632" t="s">
        <v>8</v>
      </c>
      <c r="B632" t="s">
        <v>53</v>
      </c>
      <c r="C632" s="6" t="s">
        <v>225</v>
      </c>
      <c r="D632" s="6" t="s">
        <v>226</v>
      </c>
      <c r="E632" s="6" t="str">
        <f t="shared" si="30"/>
        <v>29.907216</v>
      </c>
      <c r="F632" s="6">
        <f t="shared" si="31"/>
        <v>-86.481553000000005</v>
      </c>
      <c r="G632" s="8" t="str">
        <f t="shared" si="28"/>
        <v>29.907216, -86.481553</v>
      </c>
      <c r="H632" s="8" t="s">
        <v>227</v>
      </c>
      <c r="I632" s="8">
        <v>29</v>
      </c>
      <c r="J632" t="str">
        <f t="shared" si="29"/>
        <v>new google.maps.LatLng(29.907216, -96.481553),</v>
      </c>
    </row>
    <row r="633" spans="1:10" ht="15" customHeight="1">
      <c r="A633" t="s">
        <v>8</v>
      </c>
      <c r="B633" t="s">
        <v>237</v>
      </c>
      <c r="C633" s="6" t="s">
        <v>225</v>
      </c>
      <c r="D633" s="6" t="s">
        <v>226</v>
      </c>
      <c r="E633" s="6" t="str">
        <f t="shared" si="30"/>
        <v>29.907216</v>
      </c>
      <c r="F633" s="6">
        <f t="shared" si="31"/>
        <v>-86.481553000000005</v>
      </c>
      <c r="G633" s="8" t="str">
        <f t="shared" si="28"/>
        <v>29.907216, -86.481553</v>
      </c>
      <c r="H633" s="8" t="s">
        <v>227</v>
      </c>
      <c r="I633" s="8">
        <v>29</v>
      </c>
      <c r="J633" t="str">
        <f t="shared" si="29"/>
        <v>new google.maps.LatLng(29.907216, -96.481553),</v>
      </c>
    </row>
    <row r="634" spans="1:10" ht="15" customHeight="1">
      <c r="A634" t="s">
        <v>8</v>
      </c>
      <c r="B634" t="s">
        <v>238</v>
      </c>
      <c r="C634" s="6" t="s">
        <v>225</v>
      </c>
      <c r="D634" s="6" t="s">
        <v>226</v>
      </c>
      <c r="E634" s="6" t="str">
        <f t="shared" si="30"/>
        <v>29.907216</v>
      </c>
      <c r="F634" s="6">
        <f t="shared" si="31"/>
        <v>-86.481553000000005</v>
      </c>
      <c r="G634" s="8" t="str">
        <f t="shared" si="28"/>
        <v>29.907216, -86.481553</v>
      </c>
      <c r="H634" s="8" t="s">
        <v>227</v>
      </c>
      <c r="I634" s="8">
        <v>29</v>
      </c>
      <c r="J634" t="str">
        <f t="shared" si="29"/>
        <v>new google.maps.LatLng(29.907216, -96.481553),</v>
      </c>
    </row>
    <row r="635" spans="1:10" ht="15" customHeight="1">
      <c r="A635" t="s">
        <v>8</v>
      </c>
      <c r="B635" t="s">
        <v>239</v>
      </c>
      <c r="C635" s="6" t="s">
        <v>225</v>
      </c>
      <c r="D635" s="6" t="s">
        <v>226</v>
      </c>
      <c r="E635" s="6" t="str">
        <f t="shared" si="30"/>
        <v>29.907216</v>
      </c>
      <c r="F635" s="6">
        <f t="shared" si="31"/>
        <v>-86.481553000000005</v>
      </c>
      <c r="G635" s="8" t="str">
        <f t="shared" si="28"/>
        <v>29.907216, -86.481553</v>
      </c>
      <c r="H635" s="8" t="s">
        <v>227</v>
      </c>
      <c r="I635" s="8">
        <v>29</v>
      </c>
      <c r="J635" t="str">
        <f t="shared" si="29"/>
        <v>new google.maps.LatLng(29.907216, -96.481553),</v>
      </c>
    </row>
    <row r="636" spans="1:10" ht="15" customHeight="1">
      <c r="A636" t="s">
        <v>8</v>
      </c>
      <c r="B636" t="s">
        <v>56</v>
      </c>
      <c r="C636" s="6" t="s">
        <v>225</v>
      </c>
      <c r="D636" s="6" t="s">
        <v>226</v>
      </c>
      <c r="E636" s="6" t="str">
        <f t="shared" si="30"/>
        <v>29.907216</v>
      </c>
      <c r="F636" s="6">
        <f t="shared" si="31"/>
        <v>-86.481553000000005</v>
      </c>
      <c r="G636" s="8" t="str">
        <f t="shared" si="28"/>
        <v>29.907216, -86.481553</v>
      </c>
      <c r="H636" s="8" t="s">
        <v>227</v>
      </c>
      <c r="I636" s="8">
        <v>29</v>
      </c>
      <c r="J636" t="str">
        <f t="shared" si="29"/>
        <v>new google.maps.LatLng(29.907216, -96.481553),</v>
      </c>
    </row>
    <row r="637" spans="1:10" ht="15" customHeight="1">
      <c r="A637" t="s">
        <v>8</v>
      </c>
      <c r="B637" t="s">
        <v>240</v>
      </c>
      <c r="C637" s="6" t="s">
        <v>225</v>
      </c>
      <c r="D637" s="6" t="s">
        <v>226</v>
      </c>
      <c r="E637" s="6" t="str">
        <f t="shared" si="30"/>
        <v>29.907216</v>
      </c>
      <c r="F637" s="6">
        <f t="shared" si="31"/>
        <v>-86.481553000000005</v>
      </c>
      <c r="G637" s="8" t="str">
        <f t="shared" si="28"/>
        <v>29.907216, -86.481553</v>
      </c>
      <c r="H637" s="8" t="s">
        <v>227</v>
      </c>
      <c r="I637" s="8">
        <v>29</v>
      </c>
      <c r="J637" t="str">
        <f t="shared" si="29"/>
        <v>new google.maps.LatLng(29.907216, -96.481553),</v>
      </c>
    </row>
    <row r="638" spans="1:10" ht="15" customHeight="1">
      <c r="A638" t="s">
        <v>8</v>
      </c>
      <c r="B638" t="s">
        <v>58</v>
      </c>
      <c r="C638" s="6" t="s">
        <v>225</v>
      </c>
      <c r="D638" s="6" t="s">
        <v>226</v>
      </c>
      <c r="E638" s="6" t="str">
        <f t="shared" si="30"/>
        <v>29.907216</v>
      </c>
      <c r="F638" s="6">
        <f t="shared" si="31"/>
        <v>-86.481553000000005</v>
      </c>
      <c r="G638" s="8" t="str">
        <f t="shared" si="28"/>
        <v>29.907216, -86.481553</v>
      </c>
      <c r="H638" s="8" t="s">
        <v>227</v>
      </c>
      <c r="I638" s="8">
        <v>29</v>
      </c>
      <c r="J638" t="str">
        <f t="shared" si="29"/>
        <v>new google.maps.LatLng(29.907216, -96.481553),</v>
      </c>
    </row>
    <row r="639" spans="1:10" ht="15" customHeight="1">
      <c r="A639" t="s">
        <v>8</v>
      </c>
      <c r="B639" t="s">
        <v>97</v>
      </c>
      <c r="C639" s="6" t="s">
        <v>225</v>
      </c>
      <c r="D639" s="6" t="s">
        <v>226</v>
      </c>
      <c r="E639" s="6" t="str">
        <f t="shared" si="30"/>
        <v>29.907216</v>
      </c>
      <c r="F639" s="6">
        <f t="shared" si="31"/>
        <v>-86.481553000000005</v>
      </c>
      <c r="G639" s="8" t="str">
        <f t="shared" si="28"/>
        <v>29.907216, -86.481553</v>
      </c>
      <c r="H639" s="8" t="s">
        <v>227</v>
      </c>
      <c r="I639" s="8">
        <v>29</v>
      </c>
      <c r="J639" t="str">
        <f t="shared" si="29"/>
        <v>new google.maps.LatLng(29.907216, -96.481553),</v>
      </c>
    </row>
    <row r="640" spans="1:10" ht="15" customHeight="1">
      <c r="A640" t="s">
        <v>8</v>
      </c>
      <c r="B640" t="s">
        <v>59</v>
      </c>
      <c r="C640" s="6" t="s">
        <v>225</v>
      </c>
      <c r="D640" s="6" t="s">
        <v>226</v>
      </c>
      <c r="E640" s="6" t="str">
        <f t="shared" si="30"/>
        <v>29.907216</v>
      </c>
      <c r="F640" s="6">
        <f t="shared" si="31"/>
        <v>-86.481553000000005</v>
      </c>
      <c r="G640" s="8" t="str">
        <f t="shared" si="28"/>
        <v>29.907216, -86.481553</v>
      </c>
      <c r="H640" s="8" t="s">
        <v>227</v>
      </c>
      <c r="I640" s="8">
        <v>29</v>
      </c>
      <c r="J640" t="str">
        <f t="shared" si="29"/>
        <v>new google.maps.LatLng(29.907216, -96.481553),</v>
      </c>
    </row>
    <row r="641" spans="1:10" ht="15" customHeight="1">
      <c r="A641" t="s">
        <v>8</v>
      </c>
      <c r="B641" t="s">
        <v>14</v>
      </c>
      <c r="C641" s="6" t="s">
        <v>225</v>
      </c>
      <c r="D641" s="6" t="s">
        <v>226</v>
      </c>
      <c r="E641" s="6" t="str">
        <f t="shared" si="30"/>
        <v>29.907216</v>
      </c>
      <c r="F641" s="6">
        <f t="shared" si="31"/>
        <v>-86.481553000000005</v>
      </c>
      <c r="G641" s="8" t="str">
        <f t="shared" si="28"/>
        <v>29.907216, -86.481553</v>
      </c>
      <c r="H641" s="8" t="s">
        <v>227</v>
      </c>
      <c r="I641" s="8">
        <v>29</v>
      </c>
      <c r="J641" t="str">
        <f t="shared" si="29"/>
        <v>new google.maps.LatLng(29.907216, -96.481553),</v>
      </c>
    </row>
    <row r="642" spans="1:10" ht="15" customHeight="1">
      <c r="A642" t="s">
        <v>8</v>
      </c>
      <c r="B642" t="s">
        <v>83</v>
      </c>
      <c r="C642" s="6" t="s">
        <v>225</v>
      </c>
      <c r="D642" s="6" t="s">
        <v>226</v>
      </c>
      <c r="E642" s="6" t="str">
        <f t="shared" si="30"/>
        <v>29.907216</v>
      </c>
      <c r="F642" s="6">
        <f t="shared" si="31"/>
        <v>-86.481553000000005</v>
      </c>
      <c r="G642" s="8" t="str">
        <f t="shared" ref="G642:G705" si="32">E642 &amp; ", " &amp;F642</f>
        <v>29.907216, -86.481553</v>
      </c>
      <c r="H642" s="8" t="s">
        <v>227</v>
      </c>
      <c r="I642" s="8">
        <v>29</v>
      </c>
      <c r="J642" t="str">
        <f t="shared" si="29"/>
        <v>new google.maps.LatLng(29.907216, -96.481553),</v>
      </c>
    </row>
    <row r="643" spans="1:10" ht="15" customHeight="1">
      <c r="A643" t="s">
        <v>8</v>
      </c>
      <c r="B643" t="s">
        <v>241</v>
      </c>
      <c r="C643" s="6" t="s">
        <v>225</v>
      </c>
      <c r="D643" s="6" t="s">
        <v>226</v>
      </c>
      <c r="E643" s="6" t="str">
        <f t="shared" si="30"/>
        <v>29.907216</v>
      </c>
      <c r="F643" s="6">
        <f t="shared" si="31"/>
        <v>-86.481553000000005</v>
      </c>
      <c r="G643" s="8" t="str">
        <f t="shared" si="32"/>
        <v>29.907216, -86.481553</v>
      </c>
      <c r="H643" s="8" t="s">
        <v>227</v>
      </c>
      <c r="I643" s="8">
        <v>29</v>
      </c>
      <c r="J643" t="str">
        <f t="shared" ref="J643:J706" si="33">"new google.maps.LatLng(" &amp; C643 &amp; ", " &amp; D643 &amp; "),"</f>
        <v>new google.maps.LatLng(29.907216, -96.481553),</v>
      </c>
    </row>
    <row r="644" spans="1:10" ht="15" customHeight="1">
      <c r="A644" t="s">
        <v>8</v>
      </c>
      <c r="B644" t="s">
        <v>24</v>
      </c>
      <c r="C644" s="6" t="s">
        <v>225</v>
      </c>
      <c r="D644" s="6" t="s">
        <v>226</v>
      </c>
      <c r="E644" s="6" t="str">
        <f t="shared" si="30"/>
        <v>29.907216</v>
      </c>
      <c r="F644" s="6">
        <f t="shared" si="31"/>
        <v>-86.481553000000005</v>
      </c>
      <c r="G644" s="8" t="str">
        <f t="shared" si="32"/>
        <v>29.907216, -86.481553</v>
      </c>
      <c r="H644" s="8" t="s">
        <v>227</v>
      </c>
      <c r="I644" s="8">
        <v>29</v>
      </c>
      <c r="J644" t="str">
        <f t="shared" si="33"/>
        <v>new google.maps.LatLng(29.907216, -96.481553),</v>
      </c>
    </row>
    <row r="645" spans="1:10" ht="15" customHeight="1">
      <c r="A645" t="s">
        <v>8</v>
      </c>
      <c r="B645" t="s">
        <v>114</v>
      </c>
      <c r="C645" s="6" t="s">
        <v>225</v>
      </c>
      <c r="D645" s="6" t="s">
        <v>226</v>
      </c>
      <c r="E645" s="6" t="str">
        <f t="shared" si="30"/>
        <v>29.907216</v>
      </c>
      <c r="F645" s="6">
        <f t="shared" si="31"/>
        <v>-86.481553000000005</v>
      </c>
      <c r="G645" s="8" t="str">
        <f t="shared" si="32"/>
        <v>29.907216, -86.481553</v>
      </c>
      <c r="H645" s="8" t="s">
        <v>227</v>
      </c>
      <c r="I645" s="8">
        <v>29</v>
      </c>
      <c r="J645" t="str">
        <f t="shared" si="33"/>
        <v>new google.maps.LatLng(29.907216, -96.481553),</v>
      </c>
    </row>
    <row r="646" spans="1:10" ht="15" customHeight="1">
      <c r="A646" t="s">
        <v>8</v>
      </c>
      <c r="B646" t="s">
        <v>242</v>
      </c>
      <c r="C646" s="6" t="s">
        <v>225</v>
      </c>
      <c r="D646" s="6" t="s">
        <v>226</v>
      </c>
      <c r="E646" s="6" t="str">
        <f t="shared" si="30"/>
        <v>29.907216</v>
      </c>
      <c r="F646" s="6">
        <f t="shared" si="31"/>
        <v>-86.481553000000005</v>
      </c>
      <c r="G646" s="8" t="str">
        <f t="shared" si="32"/>
        <v>29.907216, -86.481553</v>
      </c>
      <c r="H646" s="8" t="s">
        <v>227</v>
      </c>
      <c r="I646" s="8">
        <v>29</v>
      </c>
      <c r="J646" t="str">
        <f t="shared" si="33"/>
        <v>new google.maps.LatLng(29.907216, -96.481553),</v>
      </c>
    </row>
    <row r="647" spans="1:10" ht="15" customHeight="1">
      <c r="A647" t="s">
        <v>8</v>
      </c>
      <c r="B647" t="s">
        <v>181</v>
      </c>
      <c r="C647" s="6" t="s">
        <v>225</v>
      </c>
      <c r="D647" s="6" t="s">
        <v>226</v>
      </c>
      <c r="E647" s="6" t="str">
        <f t="shared" si="30"/>
        <v>29.907216</v>
      </c>
      <c r="F647" s="6">
        <f t="shared" si="31"/>
        <v>-86.481553000000005</v>
      </c>
      <c r="G647" s="8" t="str">
        <f t="shared" si="32"/>
        <v>29.907216, -86.481553</v>
      </c>
      <c r="H647" s="8" t="s">
        <v>227</v>
      </c>
      <c r="I647" s="8">
        <v>29</v>
      </c>
      <c r="J647" t="str">
        <f t="shared" si="33"/>
        <v>new google.maps.LatLng(29.907216, -96.481553),</v>
      </c>
    </row>
    <row r="648" spans="1:10" ht="15" customHeight="1">
      <c r="A648" t="s">
        <v>8</v>
      </c>
      <c r="B648" t="s">
        <v>36</v>
      </c>
      <c r="C648" s="6" t="s">
        <v>225</v>
      </c>
      <c r="D648" s="6" t="s">
        <v>226</v>
      </c>
      <c r="E648" s="6" t="str">
        <f t="shared" si="30"/>
        <v>29.907216</v>
      </c>
      <c r="F648" s="6">
        <f t="shared" si="31"/>
        <v>-86.481553000000005</v>
      </c>
      <c r="G648" s="8" t="str">
        <f t="shared" si="32"/>
        <v>29.907216, -86.481553</v>
      </c>
      <c r="H648" s="8" t="s">
        <v>227</v>
      </c>
      <c r="I648" s="8">
        <v>29</v>
      </c>
      <c r="J648" t="str">
        <f t="shared" si="33"/>
        <v>new google.maps.LatLng(29.907216, -96.481553),</v>
      </c>
    </row>
    <row r="649" spans="1:10" ht="15" customHeight="1">
      <c r="A649" t="s">
        <v>8</v>
      </c>
      <c r="B649" t="s">
        <v>99</v>
      </c>
      <c r="C649" s="6" t="s">
        <v>225</v>
      </c>
      <c r="D649" s="6" t="s">
        <v>226</v>
      </c>
      <c r="E649" s="6" t="str">
        <f t="shared" si="30"/>
        <v>29.907216</v>
      </c>
      <c r="F649" s="6">
        <f t="shared" si="31"/>
        <v>-86.481553000000005</v>
      </c>
      <c r="G649" s="8" t="str">
        <f t="shared" si="32"/>
        <v>29.907216, -86.481553</v>
      </c>
      <c r="H649" s="8" t="s">
        <v>227</v>
      </c>
      <c r="I649" s="8">
        <v>29</v>
      </c>
      <c r="J649" t="str">
        <f t="shared" si="33"/>
        <v>new google.maps.LatLng(29.907216, -96.481553),</v>
      </c>
    </row>
    <row r="650" spans="1:10" ht="15" customHeight="1">
      <c r="A650" t="s">
        <v>8</v>
      </c>
      <c r="B650" t="s">
        <v>183</v>
      </c>
      <c r="C650" s="6" t="s">
        <v>225</v>
      </c>
      <c r="D650" s="6" t="s">
        <v>226</v>
      </c>
      <c r="E650" s="6" t="str">
        <f t="shared" si="30"/>
        <v>29.907216</v>
      </c>
      <c r="F650" s="6">
        <f t="shared" si="31"/>
        <v>-86.481553000000005</v>
      </c>
      <c r="G650" s="8" t="str">
        <f t="shared" si="32"/>
        <v>29.907216, -86.481553</v>
      </c>
      <c r="H650" s="8" t="s">
        <v>227</v>
      </c>
      <c r="I650" s="8">
        <v>29</v>
      </c>
      <c r="J650" t="str">
        <f t="shared" si="33"/>
        <v>new google.maps.LatLng(29.907216, -96.481553),</v>
      </c>
    </row>
    <row r="651" spans="1:10" ht="15" customHeight="1">
      <c r="A651" t="s">
        <v>8</v>
      </c>
      <c r="B651" t="s">
        <v>116</v>
      </c>
      <c r="C651" s="6" t="s">
        <v>225</v>
      </c>
      <c r="D651" s="6" t="s">
        <v>226</v>
      </c>
      <c r="E651" s="6" t="str">
        <f t="shared" si="30"/>
        <v>29.907216</v>
      </c>
      <c r="F651" s="6">
        <f t="shared" si="31"/>
        <v>-86.481553000000005</v>
      </c>
      <c r="G651" s="8" t="str">
        <f t="shared" si="32"/>
        <v>29.907216, -86.481553</v>
      </c>
      <c r="H651" s="8" t="s">
        <v>227</v>
      </c>
      <c r="I651" s="8">
        <v>29</v>
      </c>
      <c r="J651" t="str">
        <f t="shared" si="33"/>
        <v>new google.maps.LatLng(29.907216, -96.481553),</v>
      </c>
    </row>
    <row r="652" spans="1:10" ht="15" customHeight="1">
      <c r="A652" t="s">
        <v>8</v>
      </c>
      <c r="B652" t="s">
        <v>243</v>
      </c>
      <c r="C652" s="6" t="s">
        <v>225</v>
      </c>
      <c r="D652" s="6" t="s">
        <v>226</v>
      </c>
      <c r="E652" s="6" t="str">
        <f t="shared" si="30"/>
        <v>29.907216</v>
      </c>
      <c r="F652" s="6">
        <f t="shared" si="31"/>
        <v>-86.481553000000005</v>
      </c>
      <c r="G652" s="8" t="str">
        <f t="shared" si="32"/>
        <v>29.907216, -86.481553</v>
      </c>
      <c r="H652" s="8" t="s">
        <v>227</v>
      </c>
      <c r="I652" s="8">
        <v>29</v>
      </c>
      <c r="J652" t="str">
        <f t="shared" si="33"/>
        <v>new google.maps.LatLng(29.907216, -96.481553),</v>
      </c>
    </row>
    <row r="653" spans="1:10" ht="15" customHeight="1">
      <c r="A653" t="s">
        <v>8</v>
      </c>
      <c r="B653" t="s">
        <v>117</v>
      </c>
      <c r="C653" s="6" t="s">
        <v>225</v>
      </c>
      <c r="D653" s="6" t="s">
        <v>226</v>
      </c>
      <c r="E653" s="6" t="str">
        <f t="shared" si="30"/>
        <v>29.907216</v>
      </c>
      <c r="F653" s="6">
        <f t="shared" si="31"/>
        <v>-86.481553000000005</v>
      </c>
      <c r="G653" s="8" t="str">
        <f t="shared" si="32"/>
        <v>29.907216, -86.481553</v>
      </c>
      <c r="H653" s="8" t="s">
        <v>227</v>
      </c>
      <c r="I653" s="8">
        <v>29</v>
      </c>
      <c r="J653" t="str">
        <f t="shared" si="33"/>
        <v>new google.maps.LatLng(29.907216, -96.481553),</v>
      </c>
    </row>
    <row r="654" spans="1:10" ht="15" customHeight="1">
      <c r="A654" t="s">
        <v>8</v>
      </c>
      <c r="B654" t="s">
        <v>25</v>
      </c>
      <c r="C654" s="6" t="s">
        <v>225</v>
      </c>
      <c r="D654" s="6" t="s">
        <v>226</v>
      </c>
      <c r="E654" s="6" t="str">
        <f t="shared" si="30"/>
        <v>29.907216</v>
      </c>
      <c r="F654" s="6">
        <f t="shared" si="31"/>
        <v>-86.481553000000005</v>
      </c>
      <c r="G654" s="8" t="str">
        <f t="shared" si="32"/>
        <v>29.907216, -86.481553</v>
      </c>
      <c r="H654" s="8" t="s">
        <v>227</v>
      </c>
      <c r="I654" s="8">
        <v>29</v>
      </c>
      <c r="J654" t="str">
        <f t="shared" si="33"/>
        <v>new google.maps.LatLng(29.907216, -96.481553),</v>
      </c>
    </row>
    <row r="655" spans="1:10" ht="15" customHeight="1">
      <c r="A655" t="s">
        <v>8</v>
      </c>
      <c r="B655" t="s">
        <v>244</v>
      </c>
      <c r="C655" s="6" t="s">
        <v>225</v>
      </c>
      <c r="D655" s="6" t="s">
        <v>226</v>
      </c>
      <c r="E655" s="6" t="str">
        <f t="shared" si="30"/>
        <v>29.907216</v>
      </c>
      <c r="F655" s="6">
        <f t="shared" si="31"/>
        <v>-86.481553000000005</v>
      </c>
      <c r="G655" s="8" t="str">
        <f t="shared" si="32"/>
        <v>29.907216, -86.481553</v>
      </c>
      <c r="H655" s="8" t="s">
        <v>227</v>
      </c>
      <c r="I655" s="8">
        <v>29</v>
      </c>
      <c r="J655" t="str">
        <f t="shared" si="33"/>
        <v>new google.maps.LatLng(29.907216, -96.481553),</v>
      </c>
    </row>
    <row r="656" spans="1:10" ht="15" customHeight="1">
      <c r="A656" t="s">
        <v>8</v>
      </c>
      <c r="B656" t="s">
        <v>26</v>
      </c>
      <c r="C656" s="6" t="s">
        <v>225</v>
      </c>
      <c r="D656" s="6" t="s">
        <v>226</v>
      </c>
      <c r="E656" s="6" t="str">
        <f t="shared" si="30"/>
        <v>29.907216</v>
      </c>
      <c r="F656" s="6">
        <f t="shared" si="31"/>
        <v>-86.481553000000005</v>
      </c>
      <c r="G656" s="8" t="str">
        <f t="shared" si="32"/>
        <v>29.907216, -86.481553</v>
      </c>
      <c r="H656" s="8" t="s">
        <v>227</v>
      </c>
      <c r="I656" s="8">
        <v>29</v>
      </c>
      <c r="J656" t="str">
        <f t="shared" si="33"/>
        <v>new google.maps.LatLng(29.907216, -96.481553),</v>
      </c>
    </row>
    <row r="657" spans="1:10" ht="15" customHeight="1">
      <c r="A657" t="s">
        <v>8</v>
      </c>
      <c r="B657" t="s">
        <v>245</v>
      </c>
      <c r="C657" s="6" t="s">
        <v>246</v>
      </c>
      <c r="D657" s="6" t="s">
        <v>247</v>
      </c>
      <c r="E657" s="6" t="str">
        <f t="shared" si="30"/>
        <v>30.084958</v>
      </c>
      <c r="F657" s="7" t="str">
        <f t="shared" si="30"/>
        <v>-85.534377</v>
      </c>
      <c r="G657" s="8" t="str">
        <f t="shared" si="32"/>
        <v>30.084958, -85.534377</v>
      </c>
      <c r="H657" s="8" t="s">
        <v>227</v>
      </c>
      <c r="I657" s="8">
        <v>10</v>
      </c>
      <c r="J657" t="str">
        <f t="shared" si="33"/>
        <v>new google.maps.LatLng(30.084958, -85.534377),</v>
      </c>
    </row>
    <row r="658" spans="1:10" ht="15" customHeight="1">
      <c r="A658" t="s">
        <v>8</v>
      </c>
      <c r="B658" t="s">
        <v>245</v>
      </c>
      <c r="C658" s="6" t="s">
        <v>248</v>
      </c>
      <c r="D658" s="6" t="s">
        <v>249</v>
      </c>
      <c r="E658" s="6" t="str">
        <f t="shared" si="30"/>
        <v>30.090997</v>
      </c>
      <c r="F658" s="7" t="str">
        <f t="shared" si="30"/>
        <v>-87.84897</v>
      </c>
      <c r="G658" s="8" t="str">
        <f t="shared" si="32"/>
        <v>30.090997, -87.84897</v>
      </c>
      <c r="H658" s="8" t="s">
        <v>227</v>
      </c>
      <c r="I658" s="8">
        <v>15</v>
      </c>
      <c r="J658" t="str">
        <f t="shared" si="33"/>
        <v>new google.maps.LatLng(30.090997, -87.84897),</v>
      </c>
    </row>
    <row r="659" spans="1:10" ht="15" customHeight="1">
      <c r="A659" t="s">
        <v>8</v>
      </c>
      <c r="B659" t="s">
        <v>17</v>
      </c>
      <c r="C659" s="6" t="s">
        <v>248</v>
      </c>
      <c r="D659" s="6" t="s">
        <v>249</v>
      </c>
      <c r="E659" s="6" t="str">
        <f t="shared" si="30"/>
        <v>30.090997</v>
      </c>
      <c r="F659" s="7" t="str">
        <f t="shared" si="30"/>
        <v>-87.84897</v>
      </c>
      <c r="G659" s="8" t="str">
        <f t="shared" si="32"/>
        <v>30.090997, -87.84897</v>
      </c>
      <c r="H659" s="8" t="s">
        <v>227</v>
      </c>
      <c r="I659" s="8">
        <v>15</v>
      </c>
      <c r="J659" t="str">
        <f t="shared" si="33"/>
        <v>new google.maps.LatLng(30.090997, -87.84897),</v>
      </c>
    </row>
    <row r="660" spans="1:10" ht="15" customHeight="1">
      <c r="A660" t="s">
        <v>8</v>
      </c>
      <c r="B660" t="s">
        <v>26</v>
      </c>
      <c r="C660" s="6" t="s">
        <v>248</v>
      </c>
      <c r="D660" s="6" t="s">
        <v>249</v>
      </c>
      <c r="E660" s="6" t="str">
        <f t="shared" si="30"/>
        <v>30.090997</v>
      </c>
      <c r="F660" s="7" t="str">
        <f t="shared" si="30"/>
        <v>-87.84897</v>
      </c>
      <c r="G660" s="8" t="str">
        <f t="shared" si="32"/>
        <v>30.090997, -87.84897</v>
      </c>
      <c r="H660" s="8" t="s">
        <v>227</v>
      </c>
      <c r="I660" s="8">
        <v>15</v>
      </c>
      <c r="J660" t="str">
        <f t="shared" si="33"/>
        <v>new google.maps.LatLng(30.090997, -87.84897),</v>
      </c>
    </row>
    <row r="661" spans="1:10" ht="15" customHeight="1">
      <c r="A661" t="s">
        <v>8</v>
      </c>
      <c r="B661" t="s">
        <v>114</v>
      </c>
      <c r="C661" s="6" t="s">
        <v>248</v>
      </c>
      <c r="D661" s="6" t="s">
        <v>249</v>
      </c>
      <c r="E661" s="6" t="str">
        <f t="shared" si="30"/>
        <v>30.090997</v>
      </c>
      <c r="F661" s="7" t="str">
        <f t="shared" si="30"/>
        <v>-87.84897</v>
      </c>
      <c r="G661" s="8" t="str">
        <f t="shared" si="32"/>
        <v>30.090997, -87.84897</v>
      </c>
      <c r="H661" s="8" t="s">
        <v>227</v>
      </c>
      <c r="I661" s="8">
        <v>15</v>
      </c>
      <c r="J661" t="str">
        <f t="shared" si="33"/>
        <v>new google.maps.LatLng(30.090997, -87.84897),</v>
      </c>
    </row>
    <row r="662" spans="1:10" ht="15" customHeight="1">
      <c r="A662" t="s">
        <v>8</v>
      </c>
      <c r="B662" t="s">
        <v>245</v>
      </c>
      <c r="C662" s="6" t="s">
        <v>250</v>
      </c>
      <c r="D662" s="6" t="s">
        <v>251</v>
      </c>
      <c r="E662" s="6" t="str">
        <f t="shared" si="30"/>
        <v>30.108773</v>
      </c>
      <c r="F662" s="7" t="str">
        <f t="shared" si="30"/>
        <v>-85.754613</v>
      </c>
      <c r="G662" s="8" t="str">
        <f t="shared" si="32"/>
        <v>30.108773, -85.754613</v>
      </c>
      <c r="H662" s="8" t="s">
        <v>227</v>
      </c>
      <c r="I662" s="8">
        <v>10</v>
      </c>
      <c r="J662" t="str">
        <f t="shared" si="33"/>
        <v>new google.maps.LatLng(30.108773, -85.754613),</v>
      </c>
    </row>
    <row r="663" spans="1:10" ht="15" customHeight="1">
      <c r="A663" t="s">
        <v>8</v>
      </c>
      <c r="B663" t="s">
        <v>245</v>
      </c>
      <c r="C663" s="6" t="s">
        <v>252</v>
      </c>
      <c r="D663" s="6" t="s">
        <v>253</v>
      </c>
      <c r="E663" s="6" t="str">
        <f t="shared" si="30"/>
        <v>30.114353</v>
      </c>
      <c r="F663" s="7" t="str">
        <f t="shared" si="30"/>
        <v>-85.734793</v>
      </c>
      <c r="G663" s="8" t="str">
        <f t="shared" si="32"/>
        <v>30.114353, -85.734793</v>
      </c>
      <c r="H663" s="8" t="s">
        <v>227</v>
      </c>
      <c r="I663" s="8">
        <v>10</v>
      </c>
      <c r="J663" t="str">
        <f t="shared" si="33"/>
        <v>new google.maps.LatLng(30.114353, -85.734793),</v>
      </c>
    </row>
    <row r="664" spans="1:10" ht="15" customHeight="1">
      <c r="A664" t="s">
        <v>8</v>
      </c>
      <c r="B664" t="s">
        <v>245</v>
      </c>
      <c r="C664" s="6" t="s">
        <v>254</v>
      </c>
      <c r="D664" s="6" t="s">
        <v>255</v>
      </c>
      <c r="E664" s="6" t="str">
        <f t="shared" si="30"/>
        <v>30.123492</v>
      </c>
      <c r="F664" s="7" t="str">
        <f t="shared" si="30"/>
        <v>-85.727162</v>
      </c>
      <c r="G664" s="8" t="str">
        <f t="shared" si="32"/>
        <v>30.123492, -85.727162</v>
      </c>
      <c r="H664" s="8" t="s">
        <v>227</v>
      </c>
      <c r="I664" s="8">
        <v>10</v>
      </c>
      <c r="J664" t="str">
        <f t="shared" si="33"/>
        <v>new google.maps.LatLng(30.123492, -85.727162),</v>
      </c>
    </row>
    <row r="665" spans="1:10" ht="15" customHeight="1">
      <c r="A665" t="s">
        <v>8</v>
      </c>
      <c r="B665" t="s">
        <v>77</v>
      </c>
      <c r="C665" s="6" t="s">
        <v>256</v>
      </c>
      <c r="D665" s="6" t="s">
        <v>257</v>
      </c>
      <c r="E665" s="6" t="str">
        <f t="shared" si="30"/>
        <v>30.138342</v>
      </c>
      <c r="F665" s="6" t="str">
        <f t="shared" si="30"/>
        <v>-86.165264</v>
      </c>
      <c r="G665" s="8" t="str">
        <f t="shared" si="32"/>
        <v>30.138342, -86.165264</v>
      </c>
      <c r="H665" s="8" t="s">
        <v>227</v>
      </c>
      <c r="I665" s="8">
        <v>10</v>
      </c>
      <c r="J665" t="str">
        <f t="shared" si="33"/>
        <v>new google.maps.LatLng(30.138342, -86.165264),</v>
      </c>
    </row>
    <row r="666" spans="1:10" ht="15" customHeight="1">
      <c r="A666" t="s">
        <v>8</v>
      </c>
      <c r="B666" t="s">
        <v>189</v>
      </c>
      <c r="C666" s="6" t="s">
        <v>256</v>
      </c>
      <c r="D666" s="6" t="s">
        <v>257</v>
      </c>
      <c r="E666" s="6" t="str">
        <f t="shared" si="30"/>
        <v>30.138342</v>
      </c>
      <c r="F666" s="6" t="str">
        <f t="shared" si="30"/>
        <v>-86.165264</v>
      </c>
      <c r="G666" s="8" t="str">
        <f t="shared" si="32"/>
        <v>30.138342, -86.165264</v>
      </c>
      <c r="H666" s="8" t="s">
        <v>227</v>
      </c>
      <c r="I666" s="8">
        <v>10</v>
      </c>
      <c r="J666" t="str">
        <f t="shared" si="33"/>
        <v>new google.maps.LatLng(30.138342, -86.165264),</v>
      </c>
    </row>
    <row r="667" spans="1:10" ht="15" customHeight="1">
      <c r="A667" t="s">
        <v>8</v>
      </c>
      <c r="B667" t="s">
        <v>17</v>
      </c>
      <c r="C667" s="6" t="s">
        <v>256</v>
      </c>
      <c r="D667" s="6" t="s">
        <v>257</v>
      </c>
      <c r="E667" s="6" t="str">
        <f t="shared" si="30"/>
        <v>30.138342</v>
      </c>
      <c r="F667" s="6" t="str">
        <f t="shared" si="30"/>
        <v>-86.165264</v>
      </c>
      <c r="G667" s="8" t="str">
        <f t="shared" si="32"/>
        <v>30.138342, -86.165264</v>
      </c>
      <c r="H667" s="8" t="s">
        <v>227</v>
      </c>
      <c r="I667" s="8">
        <v>10</v>
      </c>
      <c r="J667" t="str">
        <f t="shared" si="33"/>
        <v>new google.maps.LatLng(30.138342, -86.165264),</v>
      </c>
    </row>
    <row r="668" spans="1:10" ht="15" customHeight="1">
      <c r="A668" t="s">
        <v>8</v>
      </c>
      <c r="B668" t="s">
        <v>159</v>
      </c>
      <c r="C668" s="6" t="s">
        <v>256</v>
      </c>
      <c r="D668" s="6" t="s">
        <v>257</v>
      </c>
      <c r="E668" s="6" t="str">
        <f t="shared" si="30"/>
        <v>30.138342</v>
      </c>
      <c r="F668" s="6" t="str">
        <f t="shared" si="30"/>
        <v>-86.165264</v>
      </c>
      <c r="G668" s="8" t="str">
        <f t="shared" si="32"/>
        <v>30.138342, -86.165264</v>
      </c>
      <c r="H668" s="8" t="s">
        <v>227</v>
      </c>
      <c r="I668" s="8">
        <v>10</v>
      </c>
      <c r="J668" t="str">
        <f t="shared" si="33"/>
        <v>new google.maps.LatLng(30.138342, -86.165264),</v>
      </c>
    </row>
    <row r="669" spans="1:10" ht="15" customHeight="1">
      <c r="A669" t="s">
        <v>8</v>
      </c>
      <c r="B669" t="s">
        <v>57</v>
      </c>
      <c r="C669" s="6" t="s">
        <v>256</v>
      </c>
      <c r="D669" s="6" t="s">
        <v>257</v>
      </c>
      <c r="E669" s="6" t="str">
        <f t="shared" ref="E669:F732" si="34">C669</f>
        <v>30.138342</v>
      </c>
      <c r="F669" s="6" t="str">
        <f t="shared" si="34"/>
        <v>-86.165264</v>
      </c>
      <c r="G669" s="8" t="str">
        <f t="shared" si="32"/>
        <v>30.138342, -86.165264</v>
      </c>
      <c r="H669" s="8" t="s">
        <v>227</v>
      </c>
      <c r="I669" s="8">
        <v>10</v>
      </c>
      <c r="J669" t="str">
        <f t="shared" si="33"/>
        <v>new google.maps.LatLng(30.138342, -86.165264),</v>
      </c>
    </row>
    <row r="670" spans="1:10" ht="15" customHeight="1">
      <c r="A670" t="s">
        <v>8</v>
      </c>
      <c r="B670" t="s">
        <v>46</v>
      </c>
      <c r="C670" s="6" t="s">
        <v>256</v>
      </c>
      <c r="D670" s="6" t="s">
        <v>257</v>
      </c>
      <c r="E670" s="6" t="str">
        <f t="shared" si="34"/>
        <v>30.138342</v>
      </c>
      <c r="F670" s="6" t="str">
        <f t="shared" si="34"/>
        <v>-86.165264</v>
      </c>
      <c r="G670" s="8" t="str">
        <f t="shared" si="32"/>
        <v>30.138342, -86.165264</v>
      </c>
      <c r="H670" s="8" t="s">
        <v>227</v>
      </c>
      <c r="I670" s="8">
        <v>10</v>
      </c>
      <c r="J670" t="str">
        <f t="shared" si="33"/>
        <v>new google.maps.LatLng(30.138342, -86.165264),</v>
      </c>
    </row>
    <row r="671" spans="1:10" ht="15" customHeight="1">
      <c r="A671" t="s">
        <v>8</v>
      </c>
      <c r="B671" t="s">
        <v>258</v>
      </c>
      <c r="C671" s="6" t="s">
        <v>256</v>
      </c>
      <c r="D671" s="6" t="s">
        <v>257</v>
      </c>
      <c r="E671" s="6" t="str">
        <f t="shared" si="34"/>
        <v>30.138342</v>
      </c>
      <c r="F671" s="6" t="str">
        <f t="shared" si="34"/>
        <v>-86.165264</v>
      </c>
      <c r="G671" s="8" t="str">
        <f t="shared" si="32"/>
        <v>30.138342, -86.165264</v>
      </c>
      <c r="H671" s="8" t="s">
        <v>227</v>
      </c>
      <c r="I671" s="8">
        <v>10</v>
      </c>
      <c r="J671" t="str">
        <f t="shared" si="33"/>
        <v>new google.maps.LatLng(30.138342, -86.165264),</v>
      </c>
    </row>
    <row r="672" spans="1:10" ht="15" customHeight="1">
      <c r="A672" t="s">
        <v>8</v>
      </c>
      <c r="B672" t="s">
        <v>170</v>
      </c>
      <c r="C672" s="6" t="s">
        <v>256</v>
      </c>
      <c r="D672" s="6" t="s">
        <v>257</v>
      </c>
      <c r="E672" s="6" t="str">
        <f t="shared" si="34"/>
        <v>30.138342</v>
      </c>
      <c r="F672" s="6" t="str">
        <f t="shared" si="34"/>
        <v>-86.165264</v>
      </c>
      <c r="G672" s="8" t="str">
        <f t="shared" si="32"/>
        <v>30.138342, -86.165264</v>
      </c>
      <c r="H672" s="8" t="s">
        <v>227</v>
      </c>
      <c r="I672" s="8">
        <v>10</v>
      </c>
      <c r="J672" t="str">
        <f t="shared" si="33"/>
        <v>new google.maps.LatLng(30.138342, -86.165264),</v>
      </c>
    </row>
    <row r="673" spans="1:10" ht="15" customHeight="1">
      <c r="A673" t="s">
        <v>8</v>
      </c>
      <c r="B673" t="s">
        <v>174</v>
      </c>
      <c r="C673" s="6" t="s">
        <v>256</v>
      </c>
      <c r="D673" s="6" t="s">
        <v>257</v>
      </c>
      <c r="E673" s="6" t="str">
        <f t="shared" si="34"/>
        <v>30.138342</v>
      </c>
      <c r="F673" s="6" t="str">
        <f t="shared" si="34"/>
        <v>-86.165264</v>
      </c>
      <c r="G673" s="8" t="str">
        <f t="shared" si="32"/>
        <v>30.138342, -86.165264</v>
      </c>
      <c r="H673" s="8" t="s">
        <v>227</v>
      </c>
      <c r="I673" s="8">
        <v>10</v>
      </c>
      <c r="J673" t="str">
        <f t="shared" si="33"/>
        <v>new google.maps.LatLng(30.138342, -86.165264),</v>
      </c>
    </row>
    <row r="674" spans="1:10" ht="15" customHeight="1">
      <c r="A674" t="s">
        <v>8</v>
      </c>
      <c r="B674" t="s">
        <v>122</v>
      </c>
      <c r="C674" s="6" t="s">
        <v>256</v>
      </c>
      <c r="D674" s="6" t="s">
        <v>257</v>
      </c>
      <c r="E674" s="6" t="str">
        <f t="shared" si="34"/>
        <v>30.138342</v>
      </c>
      <c r="F674" s="6" t="str">
        <f t="shared" si="34"/>
        <v>-86.165264</v>
      </c>
      <c r="G674" s="8" t="str">
        <f t="shared" si="32"/>
        <v>30.138342, -86.165264</v>
      </c>
      <c r="H674" s="8" t="s">
        <v>227</v>
      </c>
      <c r="I674" s="8">
        <v>10</v>
      </c>
      <c r="J674" t="str">
        <f t="shared" si="33"/>
        <v>new google.maps.LatLng(30.138342, -86.165264),</v>
      </c>
    </row>
    <row r="675" spans="1:10" ht="15" customHeight="1">
      <c r="A675" t="s">
        <v>8</v>
      </c>
      <c r="B675" t="s">
        <v>56</v>
      </c>
      <c r="C675" s="6" t="s">
        <v>256</v>
      </c>
      <c r="D675" s="6" t="s">
        <v>257</v>
      </c>
      <c r="E675" s="6" t="str">
        <f t="shared" si="34"/>
        <v>30.138342</v>
      </c>
      <c r="F675" s="6" t="str">
        <f t="shared" si="34"/>
        <v>-86.165264</v>
      </c>
      <c r="G675" s="8" t="str">
        <f t="shared" si="32"/>
        <v>30.138342, -86.165264</v>
      </c>
      <c r="H675" s="8" t="s">
        <v>227</v>
      </c>
      <c r="I675" s="8">
        <v>10</v>
      </c>
      <c r="J675" t="str">
        <f t="shared" si="33"/>
        <v>new google.maps.LatLng(30.138342, -86.165264),</v>
      </c>
    </row>
    <row r="676" spans="1:10" ht="15" customHeight="1">
      <c r="A676" t="s">
        <v>8</v>
      </c>
      <c r="B676" t="s">
        <v>24</v>
      </c>
      <c r="C676" s="6" t="s">
        <v>256</v>
      </c>
      <c r="D676" s="6" t="s">
        <v>257</v>
      </c>
      <c r="E676" s="6" t="str">
        <f t="shared" si="34"/>
        <v>30.138342</v>
      </c>
      <c r="F676" s="6" t="str">
        <f t="shared" si="34"/>
        <v>-86.165264</v>
      </c>
      <c r="G676" s="8" t="str">
        <f t="shared" si="32"/>
        <v>30.138342, -86.165264</v>
      </c>
      <c r="H676" s="8" t="s">
        <v>227</v>
      </c>
      <c r="I676" s="8">
        <v>10</v>
      </c>
      <c r="J676" t="str">
        <f t="shared" si="33"/>
        <v>new google.maps.LatLng(30.138342, -86.165264),</v>
      </c>
    </row>
    <row r="677" spans="1:10" ht="15" customHeight="1">
      <c r="A677" t="s">
        <v>8</v>
      </c>
      <c r="B677" t="s">
        <v>36</v>
      </c>
      <c r="C677" s="6" t="s">
        <v>256</v>
      </c>
      <c r="D677" s="6" t="s">
        <v>257</v>
      </c>
      <c r="E677" s="6" t="str">
        <f t="shared" si="34"/>
        <v>30.138342</v>
      </c>
      <c r="F677" s="6" t="str">
        <f t="shared" si="34"/>
        <v>-86.165264</v>
      </c>
      <c r="G677" s="8" t="str">
        <f t="shared" si="32"/>
        <v>30.138342, -86.165264</v>
      </c>
      <c r="H677" s="8" t="s">
        <v>227</v>
      </c>
      <c r="I677" s="8">
        <v>10</v>
      </c>
      <c r="J677" t="str">
        <f t="shared" si="33"/>
        <v>new google.maps.LatLng(30.138342, -86.165264),</v>
      </c>
    </row>
    <row r="678" spans="1:10" ht="15" customHeight="1">
      <c r="A678" t="s">
        <v>8</v>
      </c>
      <c r="B678" t="s">
        <v>26</v>
      </c>
      <c r="C678" s="6" t="s">
        <v>256</v>
      </c>
      <c r="D678" s="6" t="s">
        <v>257</v>
      </c>
      <c r="E678" s="6" t="str">
        <f t="shared" si="34"/>
        <v>30.138342</v>
      </c>
      <c r="F678" s="6" t="str">
        <f t="shared" si="34"/>
        <v>-86.165264</v>
      </c>
      <c r="G678" s="8" t="str">
        <f t="shared" si="32"/>
        <v>30.138342, -86.165264</v>
      </c>
      <c r="H678" s="8" t="s">
        <v>227</v>
      </c>
      <c r="I678" s="8">
        <v>10</v>
      </c>
      <c r="J678" t="str">
        <f t="shared" si="33"/>
        <v>new google.maps.LatLng(30.138342, -86.165264),</v>
      </c>
    </row>
    <row r="679" spans="1:10" ht="15" customHeight="1">
      <c r="A679" t="s">
        <v>8</v>
      </c>
      <c r="B679" t="s">
        <v>77</v>
      </c>
      <c r="C679" s="6" t="s">
        <v>256</v>
      </c>
      <c r="D679" s="6" t="s">
        <v>257</v>
      </c>
      <c r="E679" s="6" t="str">
        <f t="shared" si="34"/>
        <v>30.138342</v>
      </c>
      <c r="F679" s="6" t="str">
        <f t="shared" si="34"/>
        <v>-86.165264</v>
      </c>
      <c r="G679" s="8" t="str">
        <f t="shared" si="32"/>
        <v>30.138342, -86.165264</v>
      </c>
      <c r="H679" s="8" t="s">
        <v>227</v>
      </c>
      <c r="I679" s="8">
        <v>10</v>
      </c>
      <c r="J679" t="str">
        <f t="shared" si="33"/>
        <v>new google.maps.LatLng(30.138342, -86.165264),</v>
      </c>
    </row>
    <row r="680" spans="1:10" ht="15" customHeight="1">
      <c r="A680" t="s">
        <v>8</v>
      </c>
      <c r="B680" t="s">
        <v>189</v>
      </c>
      <c r="C680" s="6" t="s">
        <v>256</v>
      </c>
      <c r="D680" s="6" t="s">
        <v>257</v>
      </c>
      <c r="E680" s="6" t="str">
        <f t="shared" si="34"/>
        <v>30.138342</v>
      </c>
      <c r="F680" s="6" t="str">
        <f t="shared" si="34"/>
        <v>-86.165264</v>
      </c>
      <c r="G680" s="8" t="str">
        <f t="shared" si="32"/>
        <v>30.138342, -86.165264</v>
      </c>
      <c r="H680" s="8" t="s">
        <v>227</v>
      </c>
      <c r="I680" s="8">
        <v>10</v>
      </c>
      <c r="J680" t="str">
        <f t="shared" si="33"/>
        <v>new google.maps.LatLng(30.138342, -86.165264),</v>
      </c>
    </row>
    <row r="681" spans="1:10" ht="15" customHeight="1">
      <c r="A681" t="s">
        <v>8</v>
      </c>
      <c r="B681" t="s">
        <v>17</v>
      </c>
      <c r="C681" s="6" t="s">
        <v>256</v>
      </c>
      <c r="D681" s="6" t="s">
        <v>257</v>
      </c>
      <c r="E681" s="6" t="str">
        <f t="shared" si="34"/>
        <v>30.138342</v>
      </c>
      <c r="F681" s="6" t="str">
        <f t="shared" si="34"/>
        <v>-86.165264</v>
      </c>
      <c r="G681" s="8" t="str">
        <f t="shared" si="32"/>
        <v>30.138342, -86.165264</v>
      </c>
      <c r="H681" s="8" t="s">
        <v>227</v>
      </c>
      <c r="I681" s="8">
        <v>10</v>
      </c>
      <c r="J681" t="str">
        <f t="shared" si="33"/>
        <v>new google.maps.LatLng(30.138342, -86.165264),</v>
      </c>
    </row>
    <row r="682" spans="1:10" ht="15" customHeight="1">
      <c r="A682" t="s">
        <v>8</v>
      </c>
      <c r="B682" t="s">
        <v>159</v>
      </c>
      <c r="C682" s="6" t="s">
        <v>256</v>
      </c>
      <c r="D682" s="6" t="s">
        <v>257</v>
      </c>
      <c r="E682" s="6" t="str">
        <f t="shared" si="34"/>
        <v>30.138342</v>
      </c>
      <c r="F682" s="6" t="str">
        <f t="shared" si="34"/>
        <v>-86.165264</v>
      </c>
      <c r="G682" s="8" t="str">
        <f t="shared" si="32"/>
        <v>30.138342, -86.165264</v>
      </c>
      <c r="H682" s="8" t="s">
        <v>227</v>
      </c>
      <c r="I682" s="8">
        <v>10</v>
      </c>
      <c r="J682" t="str">
        <f t="shared" si="33"/>
        <v>new google.maps.LatLng(30.138342, -86.165264),</v>
      </c>
    </row>
    <row r="683" spans="1:10" ht="15" customHeight="1">
      <c r="A683" t="s">
        <v>8</v>
      </c>
      <c r="B683" t="s">
        <v>57</v>
      </c>
      <c r="C683" s="6" t="s">
        <v>256</v>
      </c>
      <c r="D683" s="6" t="s">
        <v>257</v>
      </c>
      <c r="E683" s="6" t="str">
        <f t="shared" si="34"/>
        <v>30.138342</v>
      </c>
      <c r="F683" s="6" t="str">
        <f t="shared" si="34"/>
        <v>-86.165264</v>
      </c>
      <c r="G683" s="8" t="str">
        <f t="shared" si="32"/>
        <v>30.138342, -86.165264</v>
      </c>
      <c r="H683" s="8" t="s">
        <v>227</v>
      </c>
      <c r="I683" s="8">
        <v>10</v>
      </c>
      <c r="J683" t="str">
        <f t="shared" si="33"/>
        <v>new google.maps.LatLng(30.138342, -86.165264),</v>
      </c>
    </row>
    <row r="684" spans="1:10" ht="15" customHeight="1">
      <c r="A684" t="s">
        <v>8</v>
      </c>
      <c r="B684" t="s">
        <v>46</v>
      </c>
      <c r="C684" s="6" t="s">
        <v>256</v>
      </c>
      <c r="D684" s="6" t="s">
        <v>257</v>
      </c>
      <c r="E684" s="6" t="str">
        <f t="shared" si="34"/>
        <v>30.138342</v>
      </c>
      <c r="F684" s="6" t="str">
        <f t="shared" si="34"/>
        <v>-86.165264</v>
      </c>
      <c r="G684" s="8" t="str">
        <f t="shared" si="32"/>
        <v>30.138342, -86.165264</v>
      </c>
      <c r="H684" s="8" t="s">
        <v>227</v>
      </c>
      <c r="I684" s="8">
        <v>10</v>
      </c>
      <c r="J684" t="str">
        <f t="shared" si="33"/>
        <v>new google.maps.LatLng(30.138342, -86.165264),</v>
      </c>
    </row>
    <row r="685" spans="1:10" ht="15" customHeight="1">
      <c r="A685" t="s">
        <v>8</v>
      </c>
      <c r="B685" t="s">
        <v>258</v>
      </c>
      <c r="C685" s="6" t="s">
        <v>256</v>
      </c>
      <c r="D685" s="6" t="s">
        <v>257</v>
      </c>
      <c r="E685" s="6" t="str">
        <f t="shared" si="34"/>
        <v>30.138342</v>
      </c>
      <c r="F685" s="6" t="str">
        <f t="shared" si="34"/>
        <v>-86.165264</v>
      </c>
      <c r="G685" s="8" t="str">
        <f t="shared" si="32"/>
        <v>30.138342, -86.165264</v>
      </c>
      <c r="H685" s="8" t="s">
        <v>227</v>
      </c>
      <c r="I685" s="8">
        <v>10</v>
      </c>
      <c r="J685" t="str">
        <f t="shared" si="33"/>
        <v>new google.maps.LatLng(30.138342, -86.165264),</v>
      </c>
    </row>
    <row r="686" spans="1:10" ht="15" customHeight="1">
      <c r="A686" t="s">
        <v>8</v>
      </c>
      <c r="B686" t="s">
        <v>170</v>
      </c>
      <c r="C686" s="6" t="s">
        <v>256</v>
      </c>
      <c r="D686" s="6" t="s">
        <v>257</v>
      </c>
      <c r="E686" s="6" t="str">
        <f t="shared" si="34"/>
        <v>30.138342</v>
      </c>
      <c r="F686" s="6" t="str">
        <f t="shared" si="34"/>
        <v>-86.165264</v>
      </c>
      <c r="G686" s="8" t="str">
        <f t="shared" si="32"/>
        <v>30.138342, -86.165264</v>
      </c>
      <c r="H686" s="8" t="s">
        <v>227</v>
      </c>
      <c r="I686" s="8">
        <v>10</v>
      </c>
      <c r="J686" t="str">
        <f t="shared" si="33"/>
        <v>new google.maps.LatLng(30.138342, -86.165264),</v>
      </c>
    </row>
    <row r="687" spans="1:10" ht="15" customHeight="1">
      <c r="A687" t="s">
        <v>8</v>
      </c>
      <c r="B687" t="s">
        <v>174</v>
      </c>
      <c r="C687" s="6" t="s">
        <v>256</v>
      </c>
      <c r="D687" s="6" t="s">
        <v>257</v>
      </c>
      <c r="E687" s="6" t="str">
        <f t="shared" si="34"/>
        <v>30.138342</v>
      </c>
      <c r="F687" s="6" t="str">
        <f t="shared" si="34"/>
        <v>-86.165264</v>
      </c>
      <c r="G687" s="8" t="str">
        <f t="shared" si="32"/>
        <v>30.138342, -86.165264</v>
      </c>
      <c r="H687" s="8" t="s">
        <v>227</v>
      </c>
      <c r="I687" s="8">
        <v>10</v>
      </c>
      <c r="J687" t="str">
        <f t="shared" si="33"/>
        <v>new google.maps.LatLng(30.138342, -86.165264),</v>
      </c>
    </row>
    <row r="688" spans="1:10" ht="15" customHeight="1">
      <c r="A688" t="s">
        <v>8</v>
      </c>
      <c r="B688" t="s">
        <v>122</v>
      </c>
      <c r="C688" s="6" t="s">
        <v>256</v>
      </c>
      <c r="D688" s="6" t="s">
        <v>257</v>
      </c>
      <c r="E688" s="6" t="str">
        <f t="shared" si="34"/>
        <v>30.138342</v>
      </c>
      <c r="F688" s="6" t="str">
        <f t="shared" si="34"/>
        <v>-86.165264</v>
      </c>
      <c r="G688" s="8" t="str">
        <f t="shared" si="32"/>
        <v>30.138342, -86.165264</v>
      </c>
      <c r="H688" s="8" t="s">
        <v>227</v>
      </c>
      <c r="I688" s="8">
        <v>10</v>
      </c>
      <c r="J688" t="str">
        <f t="shared" si="33"/>
        <v>new google.maps.LatLng(30.138342, -86.165264),</v>
      </c>
    </row>
    <row r="689" spans="1:10" ht="15" customHeight="1">
      <c r="A689" t="s">
        <v>8</v>
      </c>
      <c r="B689" t="s">
        <v>56</v>
      </c>
      <c r="C689" s="6" t="s">
        <v>256</v>
      </c>
      <c r="D689" s="6" t="s">
        <v>257</v>
      </c>
      <c r="E689" s="6" t="str">
        <f t="shared" si="34"/>
        <v>30.138342</v>
      </c>
      <c r="F689" s="6" t="str">
        <f t="shared" si="34"/>
        <v>-86.165264</v>
      </c>
      <c r="G689" s="8" t="str">
        <f t="shared" si="32"/>
        <v>30.138342, -86.165264</v>
      </c>
      <c r="H689" s="8" t="s">
        <v>227</v>
      </c>
      <c r="I689" s="8">
        <v>10</v>
      </c>
      <c r="J689" t="str">
        <f t="shared" si="33"/>
        <v>new google.maps.LatLng(30.138342, -86.165264),</v>
      </c>
    </row>
    <row r="690" spans="1:10" ht="15" customHeight="1">
      <c r="A690" t="s">
        <v>8</v>
      </c>
      <c r="B690" t="s">
        <v>24</v>
      </c>
      <c r="C690" s="6" t="s">
        <v>256</v>
      </c>
      <c r="D690" s="6" t="s">
        <v>257</v>
      </c>
      <c r="E690" s="6" t="str">
        <f t="shared" si="34"/>
        <v>30.138342</v>
      </c>
      <c r="F690" s="6" t="str">
        <f t="shared" si="34"/>
        <v>-86.165264</v>
      </c>
      <c r="G690" s="8" t="str">
        <f t="shared" si="32"/>
        <v>30.138342, -86.165264</v>
      </c>
      <c r="H690" s="8" t="s">
        <v>227</v>
      </c>
      <c r="I690" s="8">
        <v>10</v>
      </c>
      <c r="J690" t="str">
        <f t="shared" si="33"/>
        <v>new google.maps.LatLng(30.138342, -86.165264),</v>
      </c>
    </row>
    <row r="691" spans="1:10" ht="15" customHeight="1">
      <c r="A691" t="s">
        <v>8</v>
      </c>
      <c r="B691" t="s">
        <v>36</v>
      </c>
      <c r="C691" s="6" t="s">
        <v>256</v>
      </c>
      <c r="D691" s="6" t="s">
        <v>257</v>
      </c>
      <c r="E691" s="6" t="str">
        <f t="shared" si="34"/>
        <v>30.138342</v>
      </c>
      <c r="F691" s="6" t="str">
        <f t="shared" si="34"/>
        <v>-86.165264</v>
      </c>
      <c r="G691" s="8" t="str">
        <f t="shared" si="32"/>
        <v>30.138342, -86.165264</v>
      </c>
      <c r="H691" s="8" t="s">
        <v>227</v>
      </c>
      <c r="I691" s="8">
        <v>10</v>
      </c>
      <c r="J691" t="str">
        <f t="shared" si="33"/>
        <v>new google.maps.LatLng(30.138342, -86.165264),</v>
      </c>
    </row>
    <row r="692" spans="1:10" ht="15" customHeight="1">
      <c r="A692" t="s">
        <v>8</v>
      </c>
      <c r="B692" t="s">
        <v>26</v>
      </c>
      <c r="C692" s="6" t="s">
        <v>256</v>
      </c>
      <c r="D692" s="6" t="s">
        <v>257</v>
      </c>
      <c r="E692" s="6" t="str">
        <f t="shared" si="34"/>
        <v>30.138342</v>
      </c>
      <c r="F692" s="6" t="str">
        <f t="shared" si="34"/>
        <v>-86.165264</v>
      </c>
      <c r="G692" s="8" t="str">
        <f t="shared" si="32"/>
        <v>30.138342, -86.165264</v>
      </c>
      <c r="H692" s="8" t="s">
        <v>227</v>
      </c>
      <c r="I692" s="8">
        <v>10</v>
      </c>
      <c r="J692" t="str">
        <f t="shared" si="33"/>
        <v>new google.maps.LatLng(30.138342, -86.165264),</v>
      </c>
    </row>
    <row r="693" spans="1:10" ht="15" customHeight="1">
      <c r="A693" t="s">
        <v>8</v>
      </c>
      <c r="B693" t="s">
        <v>77</v>
      </c>
      <c r="C693" s="6" t="s">
        <v>256</v>
      </c>
      <c r="D693" s="6" t="s">
        <v>257</v>
      </c>
      <c r="E693" s="6" t="str">
        <f t="shared" si="34"/>
        <v>30.138342</v>
      </c>
      <c r="F693" s="6" t="str">
        <f t="shared" si="34"/>
        <v>-86.165264</v>
      </c>
      <c r="G693" s="8" t="str">
        <f t="shared" si="32"/>
        <v>30.138342, -86.165264</v>
      </c>
      <c r="H693" s="8" t="s">
        <v>227</v>
      </c>
      <c r="I693" s="8">
        <v>10</v>
      </c>
      <c r="J693" t="str">
        <f t="shared" si="33"/>
        <v>new google.maps.LatLng(30.138342, -86.165264),</v>
      </c>
    </row>
    <row r="694" spans="1:10" ht="15" customHeight="1">
      <c r="A694" t="s">
        <v>8</v>
      </c>
      <c r="B694" t="s">
        <v>189</v>
      </c>
      <c r="C694" s="6" t="s">
        <v>256</v>
      </c>
      <c r="D694" s="6" t="s">
        <v>257</v>
      </c>
      <c r="E694" s="6" t="str">
        <f t="shared" si="34"/>
        <v>30.138342</v>
      </c>
      <c r="F694" s="6" t="str">
        <f t="shared" si="34"/>
        <v>-86.165264</v>
      </c>
      <c r="G694" s="8" t="str">
        <f t="shared" si="32"/>
        <v>30.138342, -86.165264</v>
      </c>
      <c r="H694" s="8" t="s">
        <v>227</v>
      </c>
      <c r="I694" s="8">
        <v>10</v>
      </c>
      <c r="J694" t="str">
        <f t="shared" si="33"/>
        <v>new google.maps.LatLng(30.138342, -86.165264),</v>
      </c>
    </row>
    <row r="695" spans="1:10" ht="15" customHeight="1">
      <c r="A695" t="s">
        <v>8</v>
      </c>
      <c r="B695" t="s">
        <v>17</v>
      </c>
      <c r="C695" s="6" t="s">
        <v>256</v>
      </c>
      <c r="D695" s="6" t="s">
        <v>257</v>
      </c>
      <c r="E695" s="6" t="str">
        <f t="shared" si="34"/>
        <v>30.138342</v>
      </c>
      <c r="F695" s="6" t="str">
        <f t="shared" si="34"/>
        <v>-86.165264</v>
      </c>
      <c r="G695" s="8" t="str">
        <f t="shared" si="32"/>
        <v>30.138342, -86.165264</v>
      </c>
      <c r="H695" s="8" t="s">
        <v>227</v>
      </c>
      <c r="I695" s="8">
        <v>10</v>
      </c>
      <c r="J695" t="str">
        <f t="shared" si="33"/>
        <v>new google.maps.LatLng(30.138342, -86.165264),</v>
      </c>
    </row>
    <row r="696" spans="1:10" ht="15" customHeight="1">
      <c r="A696" t="s">
        <v>8</v>
      </c>
      <c r="B696" t="s">
        <v>159</v>
      </c>
      <c r="C696" s="6" t="s">
        <v>256</v>
      </c>
      <c r="D696" s="6" t="s">
        <v>257</v>
      </c>
      <c r="E696" s="6" t="str">
        <f t="shared" si="34"/>
        <v>30.138342</v>
      </c>
      <c r="F696" s="6" t="str">
        <f t="shared" si="34"/>
        <v>-86.165264</v>
      </c>
      <c r="G696" s="8" t="str">
        <f t="shared" si="32"/>
        <v>30.138342, -86.165264</v>
      </c>
      <c r="H696" s="8" t="s">
        <v>227</v>
      </c>
      <c r="I696" s="8">
        <v>10</v>
      </c>
      <c r="J696" t="str">
        <f t="shared" si="33"/>
        <v>new google.maps.LatLng(30.138342, -86.165264),</v>
      </c>
    </row>
    <row r="697" spans="1:10" ht="15" customHeight="1">
      <c r="A697" t="s">
        <v>8</v>
      </c>
      <c r="B697" t="s">
        <v>57</v>
      </c>
      <c r="C697" s="6" t="s">
        <v>256</v>
      </c>
      <c r="D697" s="6" t="s">
        <v>257</v>
      </c>
      <c r="E697" s="6" t="str">
        <f t="shared" si="34"/>
        <v>30.138342</v>
      </c>
      <c r="F697" s="6" t="str">
        <f t="shared" si="34"/>
        <v>-86.165264</v>
      </c>
      <c r="G697" s="8" t="str">
        <f t="shared" si="32"/>
        <v>30.138342, -86.165264</v>
      </c>
      <c r="H697" s="8" t="s">
        <v>227</v>
      </c>
      <c r="I697" s="8">
        <v>10</v>
      </c>
      <c r="J697" t="str">
        <f t="shared" si="33"/>
        <v>new google.maps.LatLng(30.138342, -86.165264),</v>
      </c>
    </row>
    <row r="698" spans="1:10" ht="15" customHeight="1">
      <c r="A698" t="s">
        <v>8</v>
      </c>
      <c r="B698" t="s">
        <v>46</v>
      </c>
      <c r="C698" s="6" t="s">
        <v>256</v>
      </c>
      <c r="D698" s="6" t="s">
        <v>257</v>
      </c>
      <c r="E698" s="6" t="str">
        <f t="shared" si="34"/>
        <v>30.138342</v>
      </c>
      <c r="F698" s="6" t="str">
        <f t="shared" si="34"/>
        <v>-86.165264</v>
      </c>
      <c r="G698" s="8" t="str">
        <f t="shared" si="32"/>
        <v>30.138342, -86.165264</v>
      </c>
      <c r="H698" s="8" t="s">
        <v>227</v>
      </c>
      <c r="I698" s="8">
        <v>10</v>
      </c>
      <c r="J698" t="str">
        <f t="shared" si="33"/>
        <v>new google.maps.LatLng(30.138342, -86.165264),</v>
      </c>
    </row>
    <row r="699" spans="1:10" ht="15" customHeight="1">
      <c r="A699" t="s">
        <v>8</v>
      </c>
      <c r="B699" t="s">
        <v>258</v>
      </c>
      <c r="C699" s="6" t="s">
        <v>256</v>
      </c>
      <c r="D699" s="6" t="s">
        <v>257</v>
      </c>
      <c r="E699" s="6" t="str">
        <f t="shared" si="34"/>
        <v>30.138342</v>
      </c>
      <c r="F699" s="6" t="str">
        <f t="shared" si="34"/>
        <v>-86.165264</v>
      </c>
      <c r="G699" s="8" t="str">
        <f t="shared" si="32"/>
        <v>30.138342, -86.165264</v>
      </c>
      <c r="H699" s="8" t="s">
        <v>227</v>
      </c>
      <c r="I699" s="8">
        <v>10</v>
      </c>
      <c r="J699" t="str">
        <f t="shared" si="33"/>
        <v>new google.maps.LatLng(30.138342, -86.165264),</v>
      </c>
    </row>
    <row r="700" spans="1:10" ht="15" customHeight="1">
      <c r="A700" t="s">
        <v>8</v>
      </c>
      <c r="B700" t="s">
        <v>170</v>
      </c>
      <c r="C700" s="6" t="s">
        <v>256</v>
      </c>
      <c r="D700" s="6" t="s">
        <v>257</v>
      </c>
      <c r="E700" s="6" t="str">
        <f t="shared" si="34"/>
        <v>30.138342</v>
      </c>
      <c r="F700" s="6" t="str">
        <f t="shared" si="34"/>
        <v>-86.165264</v>
      </c>
      <c r="G700" s="8" t="str">
        <f t="shared" si="32"/>
        <v>30.138342, -86.165264</v>
      </c>
      <c r="H700" s="8" t="s">
        <v>227</v>
      </c>
      <c r="I700" s="8">
        <v>10</v>
      </c>
      <c r="J700" t="str">
        <f t="shared" si="33"/>
        <v>new google.maps.LatLng(30.138342, -86.165264),</v>
      </c>
    </row>
    <row r="701" spans="1:10" ht="15" customHeight="1">
      <c r="A701" t="s">
        <v>8</v>
      </c>
      <c r="B701" t="s">
        <v>174</v>
      </c>
      <c r="C701" s="6" t="s">
        <v>256</v>
      </c>
      <c r="D701" s="6" t="s">
        <v>257</v>
      </c>
      <c r="E701" s="6" t="str">
        <f t="shared" si="34"/>
        <v>30.138342</v>
      </c>
      <c r="F701" s="6" t="str">
        <f t="shared" si="34"/>
        <v>-86.165264</v>
      </c>
      <c r="G701" s="8" t="str">
        <f t="shared" si="32"/>
        <v>30.138342, -86.165264</v>
      </c>
      <c r="H701" s="8" t="s">
        <v>227</v>
      </c>
      <c r="I701" s="8">
        <v>10</v>
      </c>
      <c r="J701" t="str">
        <f t="shared" si="33"/>
        <v>new google.maps.LatLng(30.138342, -86.165264),</v>
      </c>
    </row>
    <row r="702" spans="1:10" ht="15" customHeight="1">
      <c r="A702" t="s">
        <v>8</v>
      </c>
      <c r="B702" t="s">
        <v>122</v>
      </c>
      <c r="C702" s="6" t="s">
        <v>256</v>
      </c>
      <c r="D702" s="6" t="s">
        <v>257</v>
      </c>
      <c r="E702" s="6" t="str">
        <f t="shared" si="34"/>
        <v>30.138342</v>
      </c>
      <c r="F702" s="6" t="str">
        <f t="shared" si="34"/>
        <v>-86.165264</v>
      </c>
      <c r="G702" s="8" t="str">
        <f t="shared" si="32"/>
        <v>30.138342, -86.165264</v>
      </c>
      <c r="H702" s="8" t="s">
        <v>227</v>
      </c>
      <c r="I702" s="8">
        <v>10</v>
      </c>
      <c r="J702" t="str">
        <f t="shared" si="33"/>
        <v>new google.maps.LatLng(30.138342, -86.165264),</v>
      </c>
    </row>
    <row r="703" spans="1:10" ht="15" customHeight="1">
      <c r="A703" t="s">
        <v>8</v>
      </c>
      <c r="B703" t="s">
        <v>56</v>
      </c>
      <c r="C703" s="6" t="s">
        <v>256</v>
      </c>
      <c r="D703" s="6" t="s">
        <v>257</v>
      </c>
      <c r="E703" s="6" t="str">
        <f t="shared" si="34"/>
        <v>30.138342</v>
      </c>
      <c r="F703" s="6" t="str">
        <f t="shared" si="34"/>
        <v>-86.165264</v>
      </c>
      <c r="G703" s="8" t="str">
        <f t="shared" si="32"/>
        <v>30.138342, -86.165264</v>
      </c>
      <c r="H703" s="8" t="s">
        <v>227</v>
      </c>
      <c r="I703" s="8">
        <v>10</v>
      </c>
      <c r="J703" t="str">
        <f t="shared" si="33"/>
        <v>new google.maps.LatLng(30.138342, -86.165264),</v>
      </c>
    </row>
    <row r="704" spans="1:10" ht="15" customHeight="1">
      <c r="A704" t="s">
        <v>8</v>
      </c>
      <c r="B704" t="s">
        <v>24</v>
      </c>
      <c r="C704" s="6" t="s">
        <v>256</v>
      </c>
      <c r="D704" s="6" t="s">
        <v>257</v>
      </c>
      <c r="E704" s="6" t="str">
        <f t="shared" si="34"/>
        <v>30.138342</v>
      </c>
      <c r="F704" s="6" t="str">
        <f t="shared" si="34"/>
        <v>-86.165264</v>
      </c>
      <c r="G704" s="8" t="str">
        <f t="shared" si="32"/>
        <v>30.138342, -86.165264</v>
      </c>
      <c r="H704" s="8" t="s">
        <v>227</v>
      </c>
      <c r="I704" s="8">
        <v>10</v>
      </c>
      <c r="J704" t="str">
        <f t="shared" si="33"/>
        <v>new google.maps.LatLng(30.138342, -86.165264),</v>
      </c>
    </row>
    <row r="705" spans="1:10" ht="15" customHeight="1">
      <c r="A705" t="s">
        <v>8</v>
      </c>
      <c r="B705" t="s">
        <v>36</v>
      </c>
      <c r="C705" s="6" t="s">
        <v>256</v>
      </c>
      <c r="D705" s="6" t="s">
        <v>257</v>
      </c>
      <c r="E705" s="6" t="str">
        <f t="shared" si="34"/>
        <v>30.138342</v>
      </c>
      <c r="F705" s="6" t="str">
        <f t="shared" si="34"/>
        <v>-86.165264</v>
      </c>
      <c r="G705" s="8" t="str">
        <f t="shared" si="32"/>
        <v>30.138342, -86.165264</v>
      </c>
      <c r="H705" s="8" t="s">
        <v>227</v>
      </c>
      <c r="I705" s="8">
        <v>10</v>
      </c>
      <c r="J705" t="str">
        <f t="shared" si="33"/>
        <v>new google.maps.LatLng(30.138342, -86.165264),</v>
      </c>
    </row>
    <row r="706" spans="1:10" ht="15" customHeight="1">
      <c r="A706" t="s">
        <v>8</v>
      </c>
      <c r="B706" t="s">
        <v>26</v>
      </c>
      <c r="C706" s="6" t="s">
        <v>256</v>
      </c>
      <c r="D706" s="6" t="s">
        <v>257</v>
      </c>
      <c r="E706" s="6" t="str">
        <f t="shared" si="34"/>
        <v>30.138342</v>
      </c>
      <c r="F706" s="6" t="str">
        <f t="shared" si="34"/>
        <v>-86.165264</v>
      </c>
      <c r="G706" s="8" t="str">
        <f t="shared" ref="G706:G769" si="35">E706 &amp; ", " &amp;F706</f>
        <v>30.138342, -86.165264</v>
      </c>
      <c r="H706" s="8" t="s">
        <v>227</v>
      </c>
      <c r="I706" s="8">
        <v>10</v>
      </c>
      <c r="J706" t="str">
        <f t="shared" si="33"/>
        <v>new google.maps.LatLng(30.138342, -86.165264),</v>
      </c>
    </row>
    <row r="707" spans="1:10" ht="15" customHeight="1">
      <c r="A707" t="s">
        <v>8</v>
      </c>
      <c r="B707" t="s">
        <v>77</v>
      </c>
      <c r="C707" s="6" t="s">
        <v>256</v>
      </c>
      <c r="D707" s="6" t="s">
        <v>257</v>
      </c>
      <c r="E707" s="6" t="str">
        <f t="shared" si="34"/>
        <v>30.138342</v>
      </c>
      <c r="F707" s="6" t="str">
        <f t="shared" si="34"/>
        <v>-86.165264</v>
      </c>
      <c r="G707" s="8" t="str">
        <f t="shared" si="35"/>
        <v>30.138342, -86.165264</v>
      </c>
      <c r="H707" s="8" t="s">
        <v>227</v>
      </c>
      <c r="I707" s="8">
        <v>10</v>
      </c>
      <c r="J707" t="str">
        <f t="shared" ref="J707:J770" si="36">"new google.maps.LatLng(" &amp; C707 &amp; ", " &amp; D707 &amp; "),"</f>
        <v>new google.maps.LatLng(30.138342, -86.165264),</v>
      </c>
    </row>
    <row r="708" spans="1:10" ht="15" customHeight="1">
      <c r="A708" t="s">
        <v>8</v>
      </c>
      <c r="B708" t="s">
        <v>189</v>
      </c>
      <c r="C708" s="6" t="s">
        <v>256</v>
      </c>
      <c r="D708" s="6" t="s">
        <v>257</v>
      </c>
      <c r="E708" s="6" t="str">
        <f t="shared" si="34"/>
        <v>30.138342</v>
      </c>
      <c r="F708" s="6" t="str">
        <f t="shared" si="34"/>
        <v>-86.165264</v>
      </c>
      <c r="G708" s="8" t="str">
        <f t="shared" si="35"/>
        <v>30.138342, -86.165264</v>
      </c>
      <c r="H708" s="8" t="s">
        <v>227</v>
      </c>
      <c r="I708" s="8">
        <v>10</v>
      </c>
      <c r="J708" t="str">
        <f t="shared" si="36"/>
        <v>new google.maps.LatLng(30.138342, -86.165264),</v>
      </c>
    </row>
    <row r="709" spans="1:10" ht="15" customHeight="1">
      <c r="A709" t="s">
        <v>8</v>
      </c>
      <c r="B709" t="s">
        <v>17</v>
      </c>
      <c r="C709" s="6" t="s">
        <v>256</v>
      </c>
      <c r="D709" s="6" t="s">
        <v>257</v>
      </c>
      <c r="E709" s="6" t="str">
        <f t="shared" si="34"/>
        <v>30.138342</v>
      </c>
      <c r="F709" s="6" t="str">
        <f t="shared" si="34"/>
        <v>-86.165264</v>
      </c>
      <c r="G709" s="8" t="str">
        <f t="shared" si="35"/>
        <v>30.138342, -86.165264</v>
      </c>
      <c r="H709" s="8" t="s">
        <v>227</v>
      </c>
      <c r="I709" s="8">
        <v>10</v>
      </c>
      <c r="J709" t="str">
        <f t="shared" si="36"/>
        <v>new google.maps.LatLng(30.138342, -86.165264),</v>
      </c>
    </row>
    <row r="710" spans="1:10" ht="15" customHeight="1">
      <c r="A710" t="s">
        <v>8</v>
      </c>
      <c r="B710" t="s">
        <v>159</v>
      </c>
      <c r="C710" s="6" t="s">
        <v>256</v>
      </c>
      <c r="D710" s="6" t="s">
        <v>257</v>
      </c>
      <c r="E710" s="6" t="str">
        <f t="shared" si="34"/>
        <v>30.138342</v>
      </c>
      <c r="F710" s="6" t="str">
        <f t="shared" si="34"/>
        <v>-86.165264</v>
      </c>
      <c r="G710" s="8" t="str">
        <f t="shared" si="35"/>
        <v>30.138342, -86.165264</v>
      </c>
      <c r="H710" s="8" t="s">
        <v>227</v>
      </c>
      <c r="I710" s="8">
        <v>10</v>
      </c>
      <c r="J710" t="str">
        <f t="shared" si="36"/>
        <v>new google.maps.LatLng(30.138342, -86.165264),</v>
      </c>
    </row>
    <row r="711" spans="1:10" ht="15" customHeight="1">
      <c r="A711" t="s">
        <v>8</v>
      </c>
      <c r="B711" t="s">
        <v>57</v>
      </c>
      <c r="C711" s="6" t="s">
        <v>256</v>
      </c>
      <c r="D711" s="6" t="s">
        <v>257</v>
      </c>
      <c r="E711" s="6" t="str">
        <f t="shared" si="34"/>
        <v>30.138342</v>
      </c>
      <c r="F711" s="6" t="str">
        <f t="shared" si="34"/>
        <v>-86.165264</v>
      </c>
      <c r="G711" s="8" t="str">
        <f t="shared" si="35"/>
        <v>30.138342, -86.165264</v>
      </c>
      <c r="H711" s="8" t="s">
        <v>227</v>
      </c>
      <c r="I711" s="8">
        <v>10</v>
      </c>
      <c r="J711" t="str">
        <f t="shared" si="36"/>
        <v>new google.maps.LatLng(30.138342, -86.165264),</v>
      </c>
    </row>
    <row r="712" spans="1:10" ht="15" customHeight="1">
      <c r="A712" t="s">
        <v>8</v>
      </c>
      <c r="B712" t="s">
        <v>46</v>
      </c>
      <c r="C712" s="6" t="s">
        <v>256</v>
      </c>
      <c r="D712" s="6" t="s">
        <v>257</v>
      </c>
      <c r="E712" s="6" t="str">
        <f t="shared" si="34"/>
        <v>30.138342</v>
      </c>
      <c r="F712" s="6" t="str">
        <f t="shared" si="34"/>
        <v>-86.165264</v>
      </c>
      <c r="G712" s="8" t="str">
        <f t="shared" si="35"/>
        <v>30.138342, -86.165264</v>
      </c>
      <c r="H712" s="8" t="s">
        <v>227</v>
      </c>
      <c r="I712" s="8">
        <v>10</v>
      </c>
      <c r="J712" t="str">
        <f t="shared" si="36"/>
        <v>new google.maps.LatLng(30.138342, -86.165264),</v>
      </c>
    </row>
    <row r="713" spans="1:10" ht="15" customHeight="1">
      <c r="A713" t="s">
        <v>8</v>
      </c>
      <c r="B713" t="s">
        <v>258</v>
      </c>
      <c r="C713" s="6" t="s">
        <v>256</v>
      </c>
      <c r="D713" s="6" t="s">
        <v>257</v>
      </c>
      <c r="E713" s="6" t="str">
        <f t="shared" si="34"/>
        <v>30.138342</v>
      </c>
      <c r="F713" s="6" t="str">
        <f t="shared" si="34"/>
        <v>-86.165264</v>
      </c>
      <c r="G713" s="8" t="str">
        <f t="shared" si="35"/>
        <v>30.138342, -86.165264</v>
      </c>
      <c r="H713" s="8" t="s">
        <v>227</v>
      </c>
      <c r="I713" s="8">
        <v>10</v>
      </c>
      <c r="J713" t="str">
        <f t="shared" si="36"/>
        <v>new google.maps.LatLng(30.138342, -86.165264),</v>
      </c>
    </row>
    <row r="714" spans="1:10" ht="15" customHeight="1">
      <c r="A714" t="s">
        <v>8</v>
      </c>
      <c r="B714" t="s">
        <v>170</v>
      </c>
      <c r="C714" s="6" t="s">
        <v>256</v>
      </c>
      <c r="D714" s="6" t="s">
        <v>257</v>
      </c>
      <c r="E714" s="6" t="str">
        <f t="shared" si="34"/>
        <v>30.138342</v>
      </c>
      <c r="F714" s="6" t="str">
        <f t="shared" si="34"/>
        <v>-86.165264</v>
      </c>
      <c r="G714" s="8" t="str">
        <f t="shared" si="35"/>
        <v>30.138342, -86.165264</v>
      </c>
      <c r="H714" s="8" t="s">
        <v>227</v>
      </c>
      <c r="I714" s="8">
        <v>10</v>
      </c>
      <c r="J714" t="str">
        <f t="shared" si="36"/>
        <v>new google.maps.LatLng(30.138342, -86.165264),</v>
      </c>
    </row>
    <row r="715" spans="1:10" ht="15" customHeight="1">
      <c r="A715" t="s">
        <v>8</v>
      </c>
      <c r="B715" t="s">
        <v>174</v>
      </c>
      <c r="C715" s="6" t="s">
        <v>256</v>
      </c>
      <c r="D715" s="6" t="s">
        <v>257</v>
      </c>
      <c r="E715" s="6" t="str">
        <f t="shared" si="34"/>
        <v>30.138342</v>
      </c>
      <c r="F715" s="6" t="str">
        <f t="shared" si="34"/>
        <v>-86.165264</v>
      </c>
      <c r="G715" s="8" t="str">
        <f t="shared" si="35"/>
        <v>30.138342, -86.165264</v>
      </c>
      <c r="H715" s="8" t="s">
        <v>227</v>
      </c>
      <c r="I715" s="8">
        <v>10</v>
      </c>
      <c r="J715" t="str">
        <f t="shared" si="36"/>
        <v>new google.maps.LatLng(30.138342, -86.165264),</v>
      </c>
    </row>
    <row r="716" spans="1:10" ht="15" customHeight="1">
      <c r="A716" t="s">
        <v>8</v>
      </c>
      <c r="B716" t="s">
        <v>122</v>
      </c>
      <c r="C716" s="6" t="s">
        <v>256</v>
      </c>
      <c r="D716" s="6" t="s">
        <v>257</v>
      </c>
      <c r="E716" s="6" t="str">
        <f t="shared" si="34"/>
        <v>30.138342</v>
      </c>
      <c r="F716" s="6" t="str">
        <f t="shared" si="34"/>
        <v>-86.165264</v>
      </c>
      <c r="G716" s="8" t="str">
        <f t="shared" si="35"/>
        <v>30.138342, -86.165264</v>
      </c>
      <c r="H716" s="8" t="s">
        <v>227</v>
      </c>
      <c r="I716" s="8">
        <v>10</v>
      </c>
      <c r="J716" t="str">
        <f t="shared" si="36"/>
        <v>new google.maps.LatLng(30.138342, -86.165264),</v>
      </c>
    </row>
    <row r="717" spans="1:10" ht="15" customHeight="1">
      <c r="A717" t="s">
        <v>8</v>
      </c>
      <c r="B717" t="s">
        <v>56</v>
      </c>
      <c r="C717" s="6" t="s">
        <v>256</v>
      </c>
      <c r="D717" s="6" t="s">
        <v>257</v>
      </c>
      <c r="E717" s="6" t="str">
        <f t="shared" si="34"/>
        <v>30.138342</v>
      </c>
      <c r="F717" s="6" t="str">
        <f t="shared" si="34"/>
        <v>-86.165264</v>
      </c>
      <c r="G717" s="8" t="str">
        <f t="shared" si="35"/>
        <v>30.138342, -86.165264</v>
      </c>
      <c r="H717" s="8" t="s">
        <v>227</v>
      </c>
      <c r="I717" s="8">
        <v>10</v>
      </c>
      <c r="J717" t="str">
        <f t="shared" si="36"/>
        <v>new google.maps.LatLng(30.138342, -86.165264),</v>
      </c>
    </row>
    <row r="718" spans="1:10" ht="15" customHeight="1">
      <c r="A718" t="s">
        <v>8</v>
      </c>
      <c r="B718" t="s">
        <v>24</v>
      </c>
      <c r="C718" s="6" t="s">
        <v>256</v>
      </c>
      <c r="D718" s="6" t="s">
        <v>257</v>
      </c>
      <c r="E718" s="6" t="str">
        <f t="shared" si="34"/>
        <v>30.138342</v>
      </c>
      <c r="F718" s="6" t="str">
        <f t="shared" si="34"/>
        <v>-86.165264</v>
      </c>
      <c r="G718" s="8" t="str">
        <f t="shared" si="35"/>
        <v>30.138342, -86.165264</v>
      </c>
      <c r="H718" s="8" t="s">
        <v>227</v>
      </c>
      <c r="I718" s="8">
        <v>10</v>
      </c>
      <c r="J718" t="str">
        <f t="shared" si="36"/>
        <v>new google.maps.LatLng(30.138342, -86.165264),</v>
      </c>
    </row>
    <row r="719" spans="1:10" ht="15" customHeight="1">
      <c r="A719" t="s">
        <v>8</v>
      </c>
      <c r="B719" t="s">
        <v>36</v>
      </c>
      <c r="C719" s="6" t="s">
        <v>256</v>
      </c>
      <c r="D719" s="6" t="s">
        <v>257</v>
      </c>
      <c r="E719" s="6" t="str">
        <f t="shared" si="34"/>
        <v>30.138342</v>
      </c>
      <c r="F719" s="6" t="str">
        <f t="shared" si="34"/>
        <v>-86.165264</v>
      </c>
      <c r="G719" s="8" t="str">
        <f t="shared" si="35"/>
        <v>30.138342, -86.165264</v>
      </c>
      <c r="H719" s="8" t="s">
        <v>227</v>
      </c>
      <c r="I719" s="8">
        <v>10</v>
      </c>
      <c r="J719" t="str">
        <f t="shared" si="36"/>
        <v>new google.maps.LatLng(30.138342, -86.165264),</v>
      </c>
    </row>
    <row r="720" spans="1:10" ht="15" customHeight="1">
      <c r="A720" t="s">
        <v>8</v>
      </c>
      <c r="B720" t="s">
        <v>26</v>
      </c>
      <c r="C720" s="6" t="s">
        <v>256</v>
      </c>
      <c r="D720" s="6" t="s">
        <v>257</v>
      </c>
      <c r="E720" s="6" t="str">
        <f t="shared" si="34"/>
        <v>30.138342</v>
      </c>
      <c r="F720" s="6" t="str">
        <f t="shared" si="34"/>
        <v>-86.165264</v>
      </c>
      <c r="G720" s="8" t="str">
        <f t="shared" si="35"/>
        <v>30.138342, -86.165264</v>
      </c>
      <c r="H720" s="8" t="s">
        <v>227</v>
      </c>
      <c r="I720" s="8">
        <v>10</v>
      </c>
      <c r="J720" t="str">
        <f t="shared" si="36"/>
        <v>new google.maps.LatLng(30.138342, -86.165264),</v>
      </c>
    </row>
    <row r="721" spans="1:10" ht="15" customHeight="1">
      <c r="A721" t="s">
        <v>8</v>
      </c>
      <c r="B721" t="s">
        <v>77</v>
      </c>
      <c r="C721" s="6" t="s">
        <v>256</v>
      </c>
      <c r="D721" s="6" t="s">
        <v>257</v>
      </c>
      <c r="E721" s="6" t="str">
        <f t="shared" si="34"/>
        <v>30.138342</v>
      </c>
      <c r="F721" s="7" t="str">
        <f t="shared" si="34"/>
        <v>-86.165264</v>
      </c>
      <c r="G721" s="8" t="str">
        <f t="shared" si="35"/>
        <v>30.138342, -86.165264</v>
      </c>
      <c r="H721" s="8" t="s">
        <v>227</v>
      </c>
      <c r="I721" s="8">
        <v>10</v>
      </c>
      <c r="J721" t="str">
        <f t="shared" si="36"/>
        <v>new google.maps.LatLng(30.138342, -86.165264),</v>
      </c>
    </row>
    <row r="722" spans="1:10" ht="15" customHeight="1">
      <c r="A722" t="s">
        <v>8</v>
      </c>
      <c r="B722" t="s">
        <v>189</v>
      </c>
      <c r="C722" s="6" t="s">
        <v>256</v>
      </c>
      <c r="D722" s="6" t="s">
        <v>257</v>
      </c>
      <c r="E722" s="6" t="str">
        <f t="shared" si="34"/>
        <v>30.138342</v>
      </c>
      <c r="F722" s="7" t="str">
        <f t="shared" si="34"/>
        <v>-86.165264</v>
      </c>
      <c r="G722" s="8" t="str">
        <f t="shared" si="35"/>
        <v>30.138342, -86.165264</v>
      </c>
      <c r="H722" s="8" t="s">
        <v>227</v>
      </c>
      <c r="I722" s="8">
        <v>10</v>
      </c>
      <c r="J722" t="str">
        <f t="shared" si="36"/>
        <v>new google.maps.LatLng(30.138342, -86.165264),</v>
      </c>
    </row>
    <row r="723" spans="1:10" ht="15" customHeight="1">
      <c r="A723" t="s">
        <v>8</v>
      </c>
      <c r="B723" t="s">
        <v>17</v>
      </c>
      <c r="C723" s="6" t="s">
        <v>256</v>
      </c>
      <c r="D723" s="6" t="s">
        <v>257</v>
      </c>
      <c r="E723" s="6" t="str">
        <f t="shared" si="34"/>
        <v>30.138342</v>
      </c>
      <c r="F723" s="7" t="str">
        <f t="shared" si="34"/>
        <v>-86.165264</v>
      </c>
      <c r="G723" s="8" t="str">
        <f t="shared" si="35"/>
        <v>30.138342, -86.165264</v>
      </c>
      <c r="H723" s="8" t="s">
        <v>227</v>
      </c>
      <c r="I723" s="8">
        <v>10</v>
      </c>
      <c r="J723" t="str">
        <f t="shared" si="36"/>
        <v>new google.maps.LatLng(30.138342, -86.165264),</v>
      </c>
    </row>
    <row r="724" spans="1:10" ht="15" customHeight="1">
      <c r="A724" t="s">
        <v>8</v>
      </c>
      <c r="B724" t="s">
        <v>159</v>
      </c>
      <c r="C724" s="6" t="s">
        <v>256</v>
      </c>
      <c r="D724" s="6" t="s">
        <v>257</v>
      </c>
      <c r="E724" s="6" t="str">
        <f t="shared" si="34"/>
        <v>30.138342</v>
      </c>
      <c r="F724" s="7" t="str">
        <f t="shared" si="34"/>
        <v>-86.165264</v>
      </c>
      <c r="G724" s="8" t="str">
        <f t="shared" si="35"/>
        <v>30.138342, -86.165264</v>
      </c>
      <c r="H724" s="8" t="s">
        <v>227</v>
      </c>
      <c r="I724" s="8">
        <v>10</v>
      </c>
      <c r="J724" t="str">
        <f t="shared" si="36"/>
        <v>new google.maps.LatLng(30.138342, -86.165264),</v>
      </c>
    </row>
    <row r="725" spans="1:10" ht="15" customHeight="1">
      <c r="A725" t="s">
        <v>8</v>
      </c>
      <c r="B725" t="s">
        <v>57</v>
      </c>
      <c r="C725" s="6" t="s">
        <v>256</v>
      </c>
      <c r="D725" s="6" t="s">
        <v>257</v>
      </c>
      <c r="E725" s="6" t="str">
        <f t="shared" si="34"/>
        <v>30.138342</v>
      </c>
      <c r="F725" s="7" t="str">
        <f t="shared" si="34"/>
        <v>-86.165264</v>
      </c>
      <c r="G725" s="8" t="str">
        <f t="shared" si="35"/>
        <v>30.138342, -86.165264</v>
      </c>
      <c r="H725" s="8" t="s">
        <v>227</v>
      </c>
      <c r="I725" s="8">
        <v>10</v>
      </c>
      <c r="J725" t="str">
        <f t="shared" si="36"/>
        <v>new google.maps.LatLng(30.138342, -86.165264),</v>
      </c>
    </row>
    <row r="726" spans="1:10" ht="15" customHeight="1">
      <c r="A726" t="s">
        <v>8</v>
      </c>
      <c r="B726" t="s">
        <v>46</v>
      </c>
      <c r="C726" s="6" t="s">
        <v>256</v>
      </c>
      <c r="D726" s="6" t="s">
        <v>257</v>
      </c>
      <c r="E726" s="6" t="str">
        <f t="shared" si="34"/>
        <v>30.138342</v>
      </c>
      <c r="F726" s="7" t="str">
        <f t="shared" si="34"/>
        <v>-86.165264</v>
      </c>
      <c r="G726" s="8" t="str">
        <f t="shared" si="35"/>
        <v>30.138342, -86.165264</v>
      </c>
      <c r="H726" s="8" t="s">
        <v>227</v>
      </c>
      <c r="I726" s="8">
        <v>10</v>
      </c>
      <c r="J726" t="str">
        <f t="shared" si="36"/>
        <v>new google.maps.LatLng(30.138342, -86.165264),</v>
      </c>
    </row>
    <row r="727" spans="1:10" ht="15" customHeight="1">
      <c r="A727" t="s">
        <v>8</v>
      </c>
      <c r="B727" t="s">
        <v>258</v>
      </c>
      <c r="C727" s="6" t="s">
        <v>256</v>
      </c>
      <c r="D727" s="6" t="s">
        <v>257</v>
      </c>
      <c r="E727" s="6" t="str">
        <f t="shared" si="34"/>
        <v>30.138342</v>
      </c>
      <c r="F727" s="7" t="str">
        <f t="shared" si="34"/>
        <v>-86.165264</v>
      </c>
      <c r="G727" s="8" t="str">
        <f t="shared" si="35"/>
        <v>30.138342, -86.165264</v>
      </c>
      <c r="H727" s="8" t="s">
        <v>227</v>
      </c>
      <c r="I727" s="8">
        <v>10</v>
      </c>
      <c r="J727" t="str">
        <f t="shared" si="36"/>
        <v>new google.maps.LatLng(30.138342, -86.165264),</v>
      </c>
    </row>
    <row r="728" spans="1:10" ht="15" customHeight="1">
      <c r="A728" t="s">
        <v>8</v>
      </c>
      <c r="B728" t="s">
        <v>170</v>
      </c>
      <c r="C728" s="6" t="s">
        <v>256</v>
      </c>
      <c r="D728" s="6" t="s">
        <v>257</v>
      </c>
      <c r="E728" s="6" t="str">
        <f t="shared" si="34"/>
        <v>30.138342</v>
      </c>
      <c r="F728" s="7" t="str">
        <f t="shared" si="34"/>
        <v>-86.165264</v>
      </c>
      <c r="G728" s="8" t="str">
        <f t="shared" si="35"/>
        <v>30.138342, -86.165264</v>
      </c>
      <c r="H728" s="8" t="s">
        <v>227</v>
      </c>
      <c r="I728" s="8">
        <v>10</v>
      </c>
      <c r="J728" t="str">
        <f t="shared" si="36"/>
        <v>new google.maps.LatLng(30.138342, -86.165264),</v>
      </c>
    </row>
    <row r="729" spans="1:10" ht="15" customHeight="1">
      <c r="A729" t="s">
        <v>8</v>
      </c>
      <c r="B729" t="s">
        <v>174</v>
      </c>
      <c r="C729" s="6" t="s">
        <v>256</v>
      </c>
      <c r="D729" s="6" t="s">
        <v>257</v>
      </c>
      <c r="E729" s="6" t="str">
        <f t="shared" si="34"/>
        <v>30.138342</v>
      </c>
      <c r="F729" s="7" t="str">
        <f t="shared" si="34"/>
        <v>-86.165264</v>
      </c>
      <c r="G729" s="8" t="str">
        <f t="shared" si="35"/>
        <v>30.138342, -86.165264</v>
      </c>
      <c r="H729" s="8" t="s">
        <v>227</v>
      </c>
      <c r="I729" s="8">
        <v>10</v>
      </c>
      <c r="J729" t="str">
        <f t="shared" si="36"/>
        <v>new google.maps.LatLng(30.138342, -86.165264),</v>
      </c>
    </row>
    <row r="730" spans="1:10" ht="15" customHeight="1">
      <c r="A730" t="s">
        <v>8</v>
      </c>
      <c r="B730" t="s">
        <v>122</v>
      </c>
      <c r="C730" s="6" t="s">
        <v>256</v>
      </c>
      <c r="D730" s="6" t="s">
        <v>257</v>
      </c>
      <c r="E730" s="6" t="str">
        <f t="shared" si="34"/>
        <v>30.138342</v>
      </c>
      <c r="F730" s="7" t="str">
        <f t="shared" si="34"/>
        <v>-86.165264</v>
      </c>
      <c r="G730" s="8" t="str">
        <f t="shared" si="35"/>
        <v>30.138342, -86.165264</v>
      </c>
      <c r="H730" s="8" t="s">
        <v>227</v>
      </c>
      <c r="I730" s="8">
        <v>10</v>
      </c>
      <c r="J730" t="str">
        <f t="shared" si="36"/>
        <v>new google.maps.LatLng(30.138342, -86.165264),</v>
      </c>
    </row>
    <row r="731" spans="1:10" ht="15" customHeight="1">
      <c r="A731" t="s">
        <v>8</v>
      </c>
      <c r="B731" t="s">
        <v>56</v>
      </c>
      <c r="C731" s="6" t="s">
        <v>256</v>
      </c>
      <c r="D731" s="6" t="s">
        <v>257</v>
      </c>
      <c r="E731" s="6" t="str">
        <f t="shared" si="34"/>
        <v>30.138342</v>
      </c>
      <c r="F731" s="7" t="str">
        <f t="shared" si="34"/>
        <v>-86.165264</v>
      </c>
      <c r="G731" s="8" t="str">
        <f t="shared" si="35"/>
        <v>30.138342, -86.165264</v>
      </c>
      <c r="H731" s="8" t="s">
        <v>227</v>
      </c>
      <c r="I731" s="8">
        <v>10</v>
      </c>
      <c r="J731" t="str">
        <f t="shared" si="36"/>
        <v>new google.maps.LatLng(30.138342, -86.165264),</v>
      </c>
    </row>
    <row r="732" spans="1:10" ht="15" customHeight="1">
      <c r="A732" t="s">
        <v>8</v>
      </c>
      <c r="B732" t="s">
        <v>24</v>
      </c>
      <c r="C732" s="6" t="s">
        <v>256</v>
      </c>
      <c r="D732" s="6" t="s">
        <v>257</v>
      </c>
      <c r="E732" s="6" t="str">
        <f t="shared" si="34"/>
        <v>30.138342</v>
      </c>
      <c r="F732" s="9" t="str">
        <f t="shared" si="34"/>
        <v>-86.165264</v>
      </c>
      <c r="G732" s="8" t="str">
        <f t="shared" si="35"/>
        <v>30.138342, -86.165264</v>
      </c>
      <c r="H732" s="8" t="s">
        <v>227</v>
      </c>
      <c r="I732" s="8">
        <v>10</v>
      </c>
      <c r="J732" t="str">
        <f t="shared" si="36"/>
        <v>new google.maps.LatLng(30.138342, -86.165264),</v>
      </c>
    </row>
    <row r="733" spans="1:10" ht="15" customHeight="1">
      <c r="A733" t="s">
        <v>8</v>
      </c>
      <c r="B733" t="s">
        <v>36</v>
      </c>
      <c r="C733" s="6" t="s">
        <v>256</v>
      </c>
      <c r="D733" s="6" t="s">
        <v>257</v>
      </c>
      <c r="E733" s="6" t="str">
        <f t="shared" ref="E733:F796" si="37">C733</f>
        <v>30.138342</v>
      </c>
      <c r="F733" s="7" t="str">
        <f t="shared" si="37"/>
        <v>-86.165264</v>
      </c>
      <c r="G733" s="8" t="str">
        <f t="shared" si="35"/>
        <v>30.138342, -86.165264</v>
      </c>
      <c r="H733" s="8" t="s">
        <v>227</v>
      </c>
      <c r="I733" s="8">
        <v>10</v>
      </c>
      <c r="J733" t="str">
        <f t="shared" si="36"/>
        <v>new google.maps.LatLng(30.138342, -86.165264),</v>
      </c>
    </row>
    <row r="734" spans="1:10" ht="15" customHeight="1">
      <c r="A734" t="s">
        <v>8</v>
      </c>
      <c r="B734" t="s">
        <v>26</v>
      </c>
      <c r="C734" s="6" t="s">
        <v>256</v>
      </c>
      <c r="D734" s="6" t="s">
        <v>257</v>
      </c>
      <c r="E734" s="6" t="str">
        <f t="shared" si="37"/>
        <v>30.138342</v>
      </c>
      <c r="F734" s="7" t="str">
        <f t="shared" si="37"/>
        <v>-86.165264</v>
      </c>
      <c r="G734" s="8" t="str">
        <f t="shared" si="35"/>
        <v>30.138342, -86.165264</v>
      </c>
      <c r="H734" s="8" t="s">
        <v>227</v>
      </c>
      <c r="I734" s="8">
        <v>10</v>
      </c>
      <c r="J734" t="str">
        <f t="shared" si="36"/>
        <v>new google.maps.LatLng(30.138342, -86.165264),</v>
      </c>
    </row>
    <row r="735" spans="1:10" ht="15" customHeight="1">
      <c r="A735" t="s">
        <v>8</v>
      </c>
      <c r="B735" t="s">
        <v>77</v>
      </c>
      <c r="C735" s="6" t="s">
        <v>256</v>
      </c>
      <c r="D735" s="6" t="s">
        <v>257</v>
      </c>
      <c r="E735" s="6" t="str">
        <f t="shared" si="37"/>
        <v>30.138342</v>
      </c>
      <c r="F735" s="7" t="str">
        <f t="shared" si="37"/>
        <v>-86.165264</v>
      </c>
      <c r="G735" s="8" t="str">
        <f t="shared" si="35"/>
        <v>30.138342, -86.165264</v>
      </c>
      <c r="H735" s="8" t="s">
        <v>227</v>
      </c>
      <c r="I735" s="8">
        <v>10</v>
      </c>
      <c r="J735" t="str">
        <f t="shared" si="36"/>
        <v>new google.maps.LatLng(30.138342, -86.165264),</v>
      </c>
    </row>
    <row r="736" spans="1:10" ht="15" customHeight="1">
      <c r="A736" t="s">
        <v>8</v>
      </c>
      <c r="B736" t="s">
        <v>189</v>
      </c>
      <c r="C736" s="6" t="s">
        <v>256</v>
      </c>
      <c r="D736" s="6" t="s">
        <v>257</v>
      </c>
      <c r="E736" s="6" t="str">
        <f t="shared" si="37"/>
        <v>30.138342</v>
      </c>
      <c r="F736" s="7" t="str">
        <f t="shared" si="37"/>
        <v>-86.165264</v>
      </c>
      <c r="G736" s="8" t="str">
        <f t="shared" si="35"/>
        <v>30.138342, -86.165264</v>
      </c>
      <c r="H736" s="8" t="s">
        <v>227</v>
      </c>
      <c r="I736" s="8">
        <v>10</v>
      </c>
      <c r="J736" t="str">
        <f t="shared" si="36"/>
        <v>new google.maps.LatLng(30.138342, -86.165264),</v>
      </c>
    </row>
    <row r="737" spans="1:10" ht="15" customHeight="1">
      <c r="A737" t="s">
        <v>8</v>
      </c>
      <c r="B737" t="s">
        <v>17</v>
      </c>
      <c r="C737" s="6" t="s">
        <v>256</v>
      </c>
      <c r="D737" s="6" t="s">
        <v>257</v>
      </c>
      <c r="E737" s="6" t="str">
        <f t="shared" si="37"/>
        <v>30.138342</v>
      </c>
      <c r="F737" s="7" t="str">
        <f t="shared" si="37"/>
        <v>-86.165264</v>
      </c>
      <c r="G737" s="8" t="str">
        <f t="shared" si="35"/>
        <v>30.138342, -86.165264</v>
      </c>
      <c r="H737" s="8" t="s">
        <v>227</v>
      </c>
      <c r="I737" s="8">
        <v>10</v>
      </c>
      <c r="J737" t="str">
        <f t="shared" si="36"/>
        <v>new google.maps.LatLng(30.138342, -86.165264),</v>
      </c>
    </row>
    <row r="738" spans="1:10" ht="15" customHeight="1">
      <c r="A738" t="s">
        <v>8</v>
      </c>
      <c r="B738" t="s">
        <v>159</v>
      </c>
      <c r="C738" s="6" t="s">
        <v>256</v>
      </c>
      <c r="D738" s="6" t="s">
        <v>257</v>
      </c>
      <c r="E738" s="6" t="str">
        <f t="shared" si="37"/>
        <v>30.138342</v>
      </c>
      <c r="F738" s="7" t="str">
        <f t="shared" si="37"/>
        <v>-86.165264</v>
      </c>
      <c r="G738" s="8" t="str">
        <f t="shared" si="35"/>
        <v>30.138342, -86.165264</v>
      </c>
      <c r="H738" s="8" t="s">
        <v>227</v>
      </c>
      <c r="I738" s="8">
        <v>10</v>
      </c>
      <c r="J738" t="str">
        <f t="shared" si="36"/>
        <v>new google.maps.LatLng(30.138342, -86.165264),</v>
      </c>
    </row>
    <row r="739" spans="1:10" ht="15" customHeight="1">
      <c r="A739" t="s">
        <v>8</v>
      </c>
      <c r="B739" t="s">
        <v>57</v>
      </c>
      <c r="C739" s="6" t="s">
        <v>256</v>
      </c>
      <c r="D739" s="6" t="s">
        <v>257</v>
      </c>
      <c r="E739" s="6" t="str">
        <f t="shared" si="37"/>
        <v>30.138342</v>
      </c>
      <c r="F739" s="7" t="str">
        <f t="shared" si="37"/>
        <v>-86.165264</v>
      </c>
      <c r="G739" s="8" t="str">
        <f t="shared" si="35"/>
        <v>30.138342, -86.165264</v>
      </c>
      <c r="H739" s="8" t="s">
        <v>227</v>
      </c>
      <c r="I739" s="8">
        <v>10</v>
      </c>
      <c r="J739" t="str">
        <f t="shared" si="36"/>
        <v>new google.maps.LatLng(30.138342, -86.165264),</v>
      </c>
    </row>
    <row r="740" spans="1:10" ht="15" customHeight="1">
      <c r="A740" t="s">
        <v>8</v>
      </c>
      <c r="B740" t="s">
        <v>46</v>
      </c>
      <c r="C740" s="6" t="s">
        <v>256</v>
      </c>
      <c r="D740" s="6" t="s">
        <v>257</v>
      </c>
      <c r="E740" s="6" t="str">
        <f t="shared" si="37"/>
        <v>30.138342</v>
      </c>
      <c r="F740" s="7" t="str">
        <f t="shared" si="37"/>
        <v>-86.165264</v>
      </c>
      <c r="G740" s="8" t="str">
        <f t="shared" si="35"/>
        <v>30.138342, -86.165264</v>
      </c>
      <c r="H740" s="8" t="s">
        <v>227</v>
      </c>
      <c r="I740" s="8">
        <v>10</v>
      </c>
      <c r="J740" t="str">
        <f t="shared" si="36"/>
        <v>new google.maps.LatLng(30.138342, -86.165264),</v>
      </c>
    </row>
    <row r="741" spans="1:10" ht="15" customHeight="1">
      <c r="A741" t="s">
        <v>8</v>
      </c>
      <c r="B741" t="s">
        <v>258</v>
      </c>
      <c r="C741" s="6" t="s">
        <v>256</v>
      </c>
      <c r="D741" s="6" t="s">
        <v>257</v>
      </c>
      <c r="E741" s="6" t="str">
        <f t="shared" si="37"/>
        <v>30.138342</v>
      </c>
      <c r="F741" s="7" t="str">
        <f t="shared" si="37"/>
        <v>-86.165264</v>
      </c>
      <c r="G741" s="8" t="str">
        <f t="shared" si="35"/>
        <v>30.138342, -86.165264</v>
      </c>
      <c r="H741" s="8" t="s">
        <v>227</v>
      </c>
      <c r="I741" s="8">
        <v>10</v>
      </c>
      <c r="J741" t="str">
        <f t="shared" si="36"/>
        <v>new google.maps.LatLng(30.138342, -86.165264),</v>
      </c>
    </row>
    <row r="742" spans="1:10" ht="15" customHeight="1">
      <c r="A742" t="s">
        <v>8</v>
      </c>
      <c r="B742" t="s">
        <v>170</v>
      </c>
      <c r="C742" s="6" t="s">
        <v>256</v>
      </c>
      <c r="D742" s="6" t="s">
        <v>257</v>
      </c>
      <c r="E742" s="6" t="str">
        <f t="shared" si="37"/>
        <v>30.138342</v>
      </c>
      <c r="F742" s="7" t="str">
        <f t="shared" si="37"/>
        <v>-86.165264</v>
      </c>
      <c r="G742" s="8" t="str">
        <f t="shared" si="35"/>
        <v>30.138342, -86.165264</v>
      </c>
      <c r="H742" s="8" t="s">
        <v>227</v>
      </c>
      <c r="I742" s="8">
        <v>10</v>
      </c>
      <c r="J742" t="str">
        <f t="shared" si="36"/>
        <v>new google.maps.LatLng(30.138342, -86.165264),</v>
      </c>
    </row>
    <row r="743" spans="1:10" ht="15" customHeight="1">
      <c r="A743" t="s">
        <v>8</v>
      </c>
      <c r="B743" t="s">
        <v>174</v>
      </c>
      <c r="C743" s="6" t="s">
        <v>256</v>
      </c>
      <c r="D743" s="6" t="s">
        <v>257</v>
      </c>
      <c r="E743" s="6" t="str">
        <f t="shared" si="37"/>
        <v>30.138342</v>
      </c>
      <c r="F743" s="7" t="str">
        <f t="shared" si="37"/>
        <v>-86.165264</v>
      </c>
      <c r="G743" s="8" t="str">
        <f t="shared" si="35"/>
        <v>30.138342, -86.165264</v>
      </c>
      <c r="H743" s="8" t="s">
        <v>227</v>
      </c>
      <c r="I743" s="8">
        <v>10</v>
      </c>
      <c r="J743" t="str">
        <f t="shared" si="36"/>
        <v>new google.maps.LatLng(30.138342, -86.165264),</v>
      </c>
    </row>
    <row r="744" spans="1:10" ht="15" customHeight="1">
      <c r="A744" t="s">
        <v>8</v>
      </c>
      <c r="B744" t="s">
        <v>122</v>
      </c>
      <c r="C744" s="6" t="s">
        <v>256</v>
      </c>
      <c r="D744" s="6" t="s">
        <v>257</v>
      </c>
      <c r="E744" s="6" t="str">
        <f t="shared" si="37"/>
        <v>30.138342</v>
      </c>
      <c r="F744" s="7" t="str">
        <f t="shared" si="37"/>
        <v>-86.165264</v>
      </c>
      <c r="G744" s="8" t="str">
        <f t="shared" si="35"/>
        <v>30.138342, -86.165264</v>
      </c>
      <c r="H744" s="8" t="s">
        <v>227</v>
      </c>
      <c r="I744" s="8">
        <v>10</v>
      </c>
      <c r="J744" t="str">
        <f t="shared" si="36"/>
        <v>new google.maps.LatLng(30.138342, -86.165264),</v>
      </c>
    </row>
    <row r="745" spans="1:10" ht="15" customHeight="1">
      <c r="A745" t="s">
        <v>8</v>
      </c>
      <c r="B745" t="s">
        <v>56</v>
      </c>
      <c r="C745" s="6" t="s">
        <v>256</v>
      </c>
      <c r="D745" s="6" t="s">
        <v>257</v>
      </c>
      <c r="E745" s="6" t="str">
        <f t="shared" si="37"/>
        <v>30.138342</v>
      </c>
      <c r="F745" s="7" t="str">
        <f t="shared" si="37"/>
        <v>-86.165264</v>
      </c>
      <c r="G745" s="8" t="str">
        <f t="shared" si="35"/>
        <v>30.138342, -86.165264</v>
      </c>
      <c r="H745" s="8" t="s">
        <v>227</v>
      </c>
      <c r="I745" s="8">
        <v>10</v>
      </c>
      <c r="J745" t="str">
        <f t="shared" si="36"/>
        <v>new google.maps.LatLng(30.138342, -86.165264),</v>
      </c>
    </row>
    <row r="746" spans="1:10" ht="15" customHeight="1">
      <c r="A746" t="s">
        <v>8</v>
      </c>
      <c r="B746" t="s">
        <v>24</v>
      </c>
      <c r="C746" s="6" t="s">
        <v>256</v>
      </c>
      <c r="D746" s="6" t="s">
        <v>257</v>
      </c>
      <c r="E746" s="6" t="str">
        <f t="shared" si="37"/>
        <v>30.138342</v>
      </c>
      <c r="F746" s="7" t="str">
        <f t="shared" si="37"/>
        <v>-86.165264</v>
      </c>
      <c r="G746" s="8" t="str">
        <f t="shared" si="35"/>
        <v>30.138342, -86.165264</v>
      </c>
      <c r="H746" s="8" t="s">
        <v>227</v>
      </c>
      <c r="I746" s="8">
        <v>10</v>
      </c>
      <c r="J746" t="str">
        <f t="shared" si="36"/>
        <v>new google.maps.LatLng(30.138342, -86.165264),</v>
      </c>
    </row>
    <row r="747" spans="1:10" ht="15" customHeight="1">
      <c r="A747" t="s">
        <v>8</v>
      </c>
      <c r="B747" t="s">
        <v>36</v>
      </c>
      <c r="C747" s="6" t="s">
        <v>256</v>
      </c>
      <c r="D747" s="6" t="s">
        <v>257</v>
      </c>
      <c r="E747" s="6" t="str">
        <f t="shared" si="37"/>
        <v>30.138342</v>
      </c>
      <c r="F747" s="7" t="str">
        <f t="shared" si="37"/>
        <v>-86.165264</v>
      </c>
      <c r="G747" s="8" t="str">
        <f t="shared" si="35"/>
        <v>30.138342, -86.165264</v>
      </c>
      <c r="H747" s="8" t="s">
        <v>227</v>
      </c>
      <c r="I747" s="8">
        <v>10</v>
      </c>
      <c r="J747" t="str">
        <f t="shared" si="36"/>
        <v>new google.maps.LatLng(30.138342, -86.165264),</v>
      </c>
    </row>
    <row r="748" spans="1:10" ht="15" customHeight="1">
      <c r="A748" t="s">
        <v>8</v>
      </c>
      <c r="B748" t="s">
        <v>26</v>
      </c>
      <c r="C748" s="6" t="s">
        <v>256</v>
      </c>
      <c r="D748" s="6" t="s">
        <v>257</v>
      </c>
      <c r="E748" s="6" t="str">
        <f t="shared" si="37"/>
        <v>30.138342</v>
      </c>
      <c r="F748" s="7" t="str">
        <f t="shared" si="37"/>
        <v>-86.165264</v>
      </c>
      <c r="G748" s="8" t="str">
        <f t="shared" si="35"/>
        <v>30.138342, -86.165264</v>
      </c>
      <c r="H748" s="8" t="s">
        <v>227</v>
      </c>
      <c r="I748" s="8">
        <v>10</v>
      </c>
      <c r="J748" t="str">
        <f t="shared" si="36"/>
        <v>new google.maps.LatLng(30.138342, -86.165264),</v>
      </c>
    </row>
    <row r="749" spans="1:10" ht="15" customHeight="1">
      <c r="A749" t="s">
        <v>8</v>
      </c>
      <c r="B749" t="s">
        <v>77</v>
      </c>
      <c r="C749" s="6" t="s">
        <v>256</v>
      </c>
      <c r="D749" s="6" t="s">
        <v>257</v>
      </c>
      <c r="E749" s="6" t="str">
        <f t="shared" si="37"/>
        <v>30.138342</v>
      </c>
      <c r="F749" s="7" t="str">
        <f t="shared" si="37"/>
        <v>-86.165264</v>
      </c>
      <c r="G749" s="8" t="str">
        <f t="shared" si="35"/>
        <v>30.138342, -86.165264</v>
      </c>
      <c r="H749" s="8" t="s">
        <v>227</v>
      </c>
      <c r="I749" s="8">
        <v>10</v>
      </c>
      <c r="J749" t="str">
        <f t="shared" si="36"/>
        <v>new google.maps.LatLng(30.138342, -86.165264),</v>
      </c>
    </row>
    <row r="750" spans="1:10" ht="15" customHeight="1">
      <c r="A750" t="s">
        <v>8</v>
      </c>
      <c r="B750" t="s">
        <v>189</v>
      </c>
      <c r="C750" s="6" t="s">
        <v>256</v>
      </c>
      <c r="D750" s="6" t="s">
        <v>257</v>
      </c>
      <c r="E750" s="6" t="str">
        <f t="shared" si="37"/>
        <v>30.138342</v>
      </c>
      <c r="F750" s="7" t="str">
        <f t="shared" si="37"/>
        <v>-86.165264</v>
      </c>
      <c r="G750" s="8" t="str">
        <f t="shared" si="35"/>
        <v>30.138342, -86.165264</v>
      </c>
      <c r="H750" s="8" t="s">
        <v>227</v>
      </c>
      <c r="I750" s="8">
        <v>10</v>
      </c>
      <c r="J750" t="str">
        <f t="shared" si="36"/>
        <v>new google.maps.LatLng(30.138342, -86.165264),</v>
      </c>
    </row>
    <row r="751" spans="1:10" ht="15" customHeight="1">
      <c r="A751" t="s">
        <v>8</v>
      </c>
      <c r="B751" t="s">
        <v>17</v>
      </c>
      <c r="C751" s="6" t="s">
        <v>256</v>
      </c>
      <c r="D751" s="6" t="s">
        <v>257</v>
      </c>
      <c r="E751" s="6" t="str">
        <f t="shared" si="37"/>
        <v>30.138342</v>
      </c>
      <c r="F751" s="7" t="str">
        <f t="shared" si="37"/>
        <v>-86.165264</v>
      </c>
      <c r="G751" s="8" t="str">
        <f t="shared" si="35"/>
        <v>30.138342, -86.165264</v>
      </c>
      <c r="H751" s="8" t="s">
        <v>227</v>
      </c>
      <c r="I751" s="8">
        <v>10</v>
      </c>
      <c r="J751" t="str">
        <f t="shared" si="36"/>
        <v>new google.maps.LatLng(30.138342, -86.165264),</v>
      </c>
    </row>
    <row r="752" spans="1:10" ht="15" customHeight="1">
      <c r="A752" t="s">
        <v>8</v>
      </c>
      <c r="B752" t="s">
        <v>159</v>
      </c>
      <c r="C752" s="6" t="s">
        <v>256</v>
      </c>
      <c r="D752" s="6" t="s">
        <v>257</v>
      </c>
      <c r="E752" s="6" t="str">
        <f t="shared" si="37"/>
        <v>30.138342</v>
      </c>
      <c r="F752" s="7" t="str">
        <f t="shared" si="37"/>
        <v>-86.165264</v>
      </c>
      <c r="G752" s="8" t="str">
        <f t="shared" si="35"/>
        <v>30.138342, -86.165264</v>
      </c>
      <c r="H752" s="8" t="s">
        <v>227</v>
      </c>
      <c r="I752" s="8">
        <v>10</v>
      </c>
      <c r="J752" t="str">
        <f t="shared" si="36"/>
        <v>new google.maps.LatLng(30.138342, -86.165264),</v>
      </c>
    </row>
    <row r="753" spans="1:10" ht="15" customHeight="1">
      <c r="A753" t="s">
        <v>8</v>
      </c>
      <c r="B753" t="s">
        <v>57</v>
      </c>
      <c r="C753" s="6" t="s">
        <v>256</v>
      </c>
      <c r="D753" s="6" t="s">
        <v>257</v>
      </c>
      <c r="E753" s="6" t="str">
        <f t="shared" si="37"/>
        <v>30.138342</v>
      </c>
      <c r="F753" s="7" t="str">
        <f t="shared" si="37"/>
        <v>-86.165264</v>
      </c>
      <c r="G753" s="8" t="str">
        <f t="shared" si="35"/>
        <v>30.138342, -86.165264</v>
      </c>
      <c r="H753" s="8" t="s">
        <v>227</v>
      </c>
      <c r="I753" s="8">
        <v>10</v>
      </c>
      <c r="J753" t="str">
        <f t="shared" si="36"/>
        <v>new google.maps.LatLng(30.138342, -86.165264),</v>
      </c>
    </row>
    <row r="754" spans="1:10" ht="15" customHeight="1">
      <c r="A754" t="s">
        <v>8</v>
      </c>
      <c r="B754" t="s">
        <v>46</v>
      </c>
      <c r="C754" s="6" t="s">
        <v>256</v>
      </c>
      <c r="D754" s="6" t="s">
        <v>257</v>
      </c>
      <c r="E754" s="6" t="str">
        <f t="shared" si="37"/>
        <v>30.138342</v>
      </c>
      <c r="F754" s="7" t="str">
        <f t="shared" si="37"/>
        <v>-86.165264</v>
      </c>
      <c r="G754" s="8" t="str">
        <f t="shared" si="35"/>
        <v>30.138342, -86.165264</v>
      </c>
      <c r="H754" s="8" t="s">
        <v>227</v>
      </c>
      <c r="I754" s="8">
        <v>10</v>
      </c>
      <c r="J754" t="str">
        <f t="shared" si="36"/>
        <v>new google.maps.LatLng(30.138342, -86.165264),</v>
      </c>
    </row>
    <row r="755" spans="1:10" ht="15" customHeight="1">
      <c r="A755" t="s">
        <v>8</v>
      </c>
      <c r="B755" t="s">
        <v>258</v>
      </c>
      <c r="C755" s="6" t="s">
        <v>256</v>
      </c>
      <c r="D755" s="6" t="s">
        <v>257</v>
      </c>
      <c r="E755" s="6" t="str">
        <f t="shared" si="37"/>
        <v>30.138342</v>
      </c>
      <c r="F755" s="7" t="str">
        <f t="shared" si="37"/>
        <v>-86.165264</v>
      </c>
      <c r="G755" s="8" t="str">
        <f t="shared" si="35"/>
        <v>30.138342, -86.165264</v>
      </c>
      <c r="H755" s="8" t="s">
        <v>227</v>
      </c>
      <c r="I755" s="8">
        <v>10</v>
      </c>
      <c r="J755" t="str">
        <f t="shared" si="36"/>
        <v>new google.maps.LatLng(30.138342, -86.165264),</v>
      </c>
    </row>
    <row r="756" spans="1:10" ht="15" customHeight="1">
      <c r="A756" t="s">
        <v>8</v>
      </c>
      <c r="B756" t="s">
        <v>170</v>
      </c>
      <c r="C756" s="6" t="s">
        <v>256</v>
      </c>
      <c r="D756" s="6" t="s">
        <v>257</v>
      </c>
      <c r="E756" s="6" t="str">
        <f t="shared" si="37"/>
        <v>30.138342</v>
      </c>
      <c r="F756" s="7" t="str">
        <f t="shared" si="37"/>
        <v>-86.165264</v>
      </c>
      <c r="G756" s="8" t="str">
        <f t="shared" si="35"/>
        <v>30.138342, -86.165264</v>
      </c>
      <c r="H756" s="8" t="s">
        <v>227</v>
      </c>
      <c r="I756" s="8">
        <v>10</v>
      </c>
      <c r="J756" t="str">
        <f t="shared" si="36"/>
        <v>new google.maps.LatLng(30.138342, -86.165264),</v>
      </c>
    </row>
    <row r="757" spans="1:10" ht="15" customHeight="1">
      <c r="A757" t="s">
        <v>8</v>
      </c>
      <c r="B757" t="s">
        <v>174</v>
      </c>
      <c r="C757" s="6" t="s">
        <v>256</v>
      </c>
      <c r="D757" s="6" t="s">
        <v>257</v>
      </c>
      <c r="E757" s="6" t="str">
        <f t="shared" si="37"/>
        <v>30.138342</v>
      </c>
      <c r="F757" s="7" t="str">
        <f t="shared" si="37"/>
        <v>-86.165264</v>
      </c>
      <c r="G757" s="8" t="str">
        <f t="shared" si="35"/>
        <v>30.138342, -86.165264</v>
      </c>
      <c r="H757" s="8" t="s">
        <v>227</v>
      </c>
      <c r="I757" s="8">
        <v>10</v>
      </c>
      <c r="J757" t="str">
        <f t="shared" si="36"/>
        <v>new google.maps.LatLng(30.138342, -86.165264),</v>
      </c>
    </row>
    <row r="758" spans="1:10" ht="15" customHeight="1">
      <c r="A758" t="s">
        <v>8</v>
      </c>
      <c r="B758" t="s">
        <v>122</v>
      </c>
      <c r="C758" s="6" t="s">
        <v>256</v>
      </c>
      <c r="D758" s="6" t="s">
        <v>257</v>
      </c>
      <c r="E758" s="6" t="str">
        <f t="shared" si="37"/>
        <v>30.138342</v>
      </c>
      <c r="F758" s="7" t="str">
        <f t="shared" si="37"/>
        <v>-86.165264</v>
      </c>
      <c r="G758" s="8" t="str">
        <f t="shared" si="35"/>
        <v>30.138342, -86.165264</v>
      </c>
      <c r="H758" s="8" t="s">
        <v>227</v>
      </c>
      <c r="I758" s="8">
        <v>10</v>
      </c>
      <c r="J758" t="str">
        <f t="shared" si="36"/>
        <v>new google.maps.LatLng(30.138342, -86.165264),</v>
      </c>
    </row>
    <row r="759" spans="1:10" ht="15" customHeight="1">
      <c r="A759" t="s">
        <v>8</v>
      </c>
      <c r="B759" t="s">
        <v>56</v>
      </c>
      <c r="C759" s="6" t="s">
        <v>256</v>
      </c>
      <c r="D759" s="6" t="s">
        <v>257</v>
      </c>
      <c r="E759" s="6" t="str">
        <f t="shared" si="37"/>
        <v>30.138342</v>
      </c>
      <c r="F759" s="7" t="str">
        <f t="shared" si="37"/>
        <v>-86.165264</v>
      </c>
      <c r="G759" s="8" t="str">
        <f t="shared" si="35"/>
        <v>30.138342, -86.165264</v>
      </c>
      <c r="H759" s="8" t="s">
        <v>227</v>
      </c>
      <c r="I759" s="8">
        <v>10</v>
      </c>
      <c r="J759" t="str">
        <f t="shared" si="36"/>
        <v>new google.maps.LatLng(30.138342, -86.165264),</v>
      </c>
    </row>
    <row r="760" spans="1:10" ht="15" customHeight="1">
      <c r="A760" t="s">
        <v>8</v>
      </c>
      <c r="B760" t="s">
        <v>24</v>
      </c>
      <c r="C760" s="6" t="s">
        <v>256</v>
      </c>
      <c r="D760" s="6" t="s">
        <v>257</v>
      </c>
      <c r="E760" s="6" t="str">
        <f t="shared" si="37"/>
        <v>30.138342</v>
      </c>
      <c r="F760" s="7" t="str">
        <f t="shared" si="37"/>
        <v>-86.165264</v>
      </c>
      <c r="G760" s="8" t="str">
        <f t="shared" si="35"/>
        <v>30.138342, -86.165264</v>
      </c>
      <c r="H760" s="8" t="s">
        <v>227</v>
      </c>
      <c r="I760" s="8">
        <v>10</v>
      </c>
      <c r="J760" t="str">
        <f t="shared" si="36"/>
        <v>new google.maps.LatLng(30.138342, -86.165264),</v>
      </c>
    </row>
    <row r="761" spans="1:10" ht="15" customHeight="1">
      <c r="A761" t="s">
        <v>8</v>
      </c>
      <c r="B761" t="s">
        <v>36</v>
      </c>
      <c r="C761" s="6" t="s">
        <v>256</v>
      </c>
      <c r="D761" s="6" t="s">
        <v>257</v>
      </c>
      <c r="E761" s="6" t="str">
        <f t="shared" si="37"/>
        <v>30.138342</v>
      </c>
      <c r="F761" s="7" t="str">
        <f t="shared" si="37"/>
        <v>-86.165264</v>
      </c>
      <c r="G761" s="8" t="str">
        <f t="shared" si="35"/>
        <v>30.138342, -86.165264</v>
      </c>
      <c r="H761" s="8" t="s">
        <v>227</v>
      </c>
      <c r="I761" s="8">
        <v>10</v>
      </c>
      <c r="J761" t="str">
        <f t="shared" si="36"/>
        <v>new google.maps.LatLng(30.138342, -86.165264),</v>
      </c>
    </row>
    <row r="762" spans="1:10" ht="15" customHeight="1">
      <c r="A762" t="s">
        <v>8</v>
      </c>
      <c r="B762" t="s">
        <v>26</v>
      </c>
      <c r="C762" s="6" t="s">
        <v>256</v>
      </c>
      <c r="D762" s="6" t="s">
        <v>257</v>
      </c>
      <c r="E762" s="6" t="str">
        <f t="shared" si="37"/>
        <v>30.138342</v>
      </c>
      <c r="F762" s="7" t="str">
        <f t="shared" si="37"/>
        <v>-86.165264</v>
      </c>
      <c r="G762" s="8" t="str">
        <f t="shared" si="35"/>
        <v>30.138342, -86.165264</v>
      </c>
      <c r="H762" s="8" t="s">
        <v>227</v>
      </c>
      <c r="I762" s="8">
        <v>10</v>
      </c>
      <c r="J762" t="str">
        <f t="shared" si="36"/>
        <v>new google.maps.LatLng(30.138342, -86.165264),</v>
      </c>
    </row>
    <row r="763" spans="1:10" ht="15" customHeight="1">
      <c r="A763" t="s">
        <v>8</v>
      </c>
      <c r="B763" t="s">
        <v>77</v>
      </c>
      <c r="C763" s="6" t="s">
        <v>256</v>
      </c>
      <c r="D763" s="6" t="s">
        <v>257</v>
      </c>
      <c r="E763" s="6" t="str">
        <f t="shared" si="37"/>
        <v>30.138342</v>
      </c>
      <c r="F763" s="7" t="str">
        <f t="shared" si="37"/>
        <v>-86.165264</v>
      </c>
      <c r="G763" s="8" t="str">
        <f t="shared" si="35"/>
        <v>30.138342, -86.165264</v>
      </c>
      <c r="H763" s="8" t="s">
        <v>227</v>
      </c>
      <c r="I763" s="8">
        <v>10</v>
      </c>
      <c r="J763" t="str">
        <f t="shared" si="36"/>
        <v>new google.maps.LatLng(30.138342, -86.165264),</v>
      </c>
    </row>
    <row r="764" spans="1:10" ht="15" customHeight="1">
      <c r="A764" t="s">
        <v>8</v>
      </c>
      <c r="B764" t="s">
        <v>189</v>
      </c>
      <c r="C764" s="6" t="s">
        <v>256</v>
      </c>
      <c r="D764" s="6" t="s">
        <v>257</v>
      </c>
      <c r="E764" s="6" t="str">
        <f t="shared" si="37"/>
        <v>30.138342</v>
      </c>
      <c r="F764" s="7" t="str">
        <f t="shared" si="37"/>
        <v>-86.165264</v>
      </c>
      <c r="G764" s="8" t="str">
        <f t="shared" si="35"/>
        <v>30.138342, -86.165264</v>
      </c>
      <c r="H764" s="8" t="s">
        <v>227</v>
      </c>
      <c r="I764" s="8">
        <v>10</v>
      </c>
      <c r="J764" t="str">
        <f t="shared" si="36"/>
        <v>new google.maps.LatLng(30.138342, -86.165264),</v>
      </c>
    </row>
    <row r="765" spans="1:10" ht="15" customHeight="1">
      <c r="A765" t="s">
        <v>8</v>
      </c>
      <c r="B765" t="s">
        <v>17</v>
      </c>
      <c r="C765" s="6" t="s">
        <v>256</v>
      </c>
      <c r="D765" s="6" t="s">
        <v>257</v>
      </c>
      <c r="E765" s="6" t="str">
        <f t="shared" si="37"/>
        <v>30.138342</v>
      </c>
      <c r="F765" s="7" t="str">
        <f t="shared" si="37"/>
        <v>-86.165264</v>
      </c>
      <c r="G765" s="8" t="str">
        <f t="shared" si="35"/>
        <v>30.138342, -86.165264</v>
      </c>
      <c r="H765" s="8" t="s">
        <v>227</v>
      </c>
      <c r="I765" s="8">
        <v>10</v>
      </c>
      <c r="J765" t="str">
        <f t="shared" si="36"/>
        <v>new google.maps.LatLng(30.138342, -86.165264),</v>
      </c>
    </row>
    <row r="766" spans="1:10" ht="15" customHeight="1">
      <c r="A766" t="s">
        <v>8</v>
      </c>
      <c r="B766" t="s">
        <v>159</v>
      </c>
      <c r="C766" s="6" t="s">
        <v>256</v>
      </c>
      <c r="D766" s="6" t="s">
        <v>257</v>
      </c>
      <c r="E766" s="6" t="str">
        <f t="shared" si="37"/>
        <v>30.138342</v>
      </c>
      <c r="F766" s="7" t="str">
        <f t="shared" si="37"/>
        <v>-86.165264</v>
      </c>
      <c r="G766" s="8" t="str">
        <f t="shared" si="35"/>
        <v>30.138342, -86.165264</v>
      </c>
      <c r="H766" s="8" t="s">
        <v>227</v>
      </c>
      <c r="I766" s="8">
        <v>10</v>
      </c>
      <c r="J766" t="str">
        <f t="shared" si="36"/>
        <v>new google.maps.LatLng(30.138342, -86.165264),</v>
      </c>
    </row>
    <row r="767" spans="1:10" ht="15" customHeight="1">
      <c r="A767" t="s">
        <v>8</v>
      </c>
      <c r="B767" t="s">
        <v>57</v>
      </c>
      <c r="C767" s="6" t="s">
        <v>256</v>
      </c>
      <c r="D767" s="6" t="s">
        <v>257</v>
      </c>
      <c r="E767" s="6" t="str">
        <f t="shared" si="37"/>
        <v>30.138342</v>
      </c>
      <c r="F767" s="7" t="str">
        <f t="shared" si="37"/>
        <v>-86.165264</v>
      </c>
      <c r="G767" s="8" t="str">
        <f t="shared" si="35"/>
        <v>30.138342, -86.165264</v>
      </c>
      <c r="H767" s="8" t="s">
        <v>227</v>
      </c>
      <c r="I767" s="8">
        <v>10</v>
      </c>
      <c r="J767" t="str">
        <f t="shared" si="36"/>
        <v>new google.maps.LatLng(30.138342, -86.165264),</v>
      </c>
    </row>
    <row r="768" spans="1:10" ht="15" customHeight="1">
      <c r="A768" t="s">
        <v>8</v>
      </c>
      <c r="B768" t="s">
        <v>46</v>
      </c>
      <c r="C768" s="6" t="s">
        <v>256</v>
      </c>
      <c r="D768" s="6" t="s">
        <v>257</v>
      </c>
      <c r="E768" s="6" t="str">
        <f t="shared" si="37"/>
        <v>30.138342</v>
      </c>
      <c r="F768" s="7" t="str">
        <f t="shared" si="37"/>
        <v>-86.165264</v>
      </c>
      <c r="G768" s="8" t="str">
        <f t="shared" si="35"/>
        <v>30.138342, -86.165264</v>
      </c>
      <c r="H768" s="8" t="s">
        <v>227</v>
      </c>
      <c r="I768" s="8">
        <v>10</v>
      </c>
      <c r="J768" t="str">
        <f t="shared" si="36"/>
        <v>new google.maps.LatLng(30.138342, -86.165264),</v>
      </c>
    </row>
    <row r="769" spans="1:10" ht="15" customHeight="1">
      <c r="A769" t="s">
        <v>8</v>
      </c>
      <c r="B769" t="s">
        <v>258</v>
      </c>
      <c r="C769" s="6" t="s">
        <v>256</v>
      </c>
      <c r="D769" s="6" t="s">
        <v>257</v>
      </c>
      <c r="E769" s="6" t="str">
        <f t="shared" si="37"/>
        <v>30.138342</v>
      </c>
      <c r="F769" s="7" t="str">
        <f t="shared" si="37"/>
        <v>-86.165264</v>
      </c>
      <c r="G769" s="8" t="str">
        <f t="shared" si="35"/>
        <v>30.138342, -86.165264</v>
      </c>
      <c r="H769" s="8" t="s">
        <v>227</v>
      </c>
      <c r="I769" s="8">
        <v>10</v>
      </c>
      <c r="J769" t="str">
        <f t="shared" si="36"/>
        <v>new google.maps.LatLng(30.138342, -86.165264),</v>
      </c>
    </row>
    <row r="770" spans="1:10" ht="15" customHeight="1">
      <c r="A770" t="s">
        <v>8</v>
      </c>
      <c r="B770" t="s">
        <v>170</v>
      </c>
      <c r="C770" s="6" t="s">
        <v>256</v>
      </c>
      <c r="D770" s="6" t="s">
        <v>257</v>
      </c>
      <c r="E770" s="6" t="str">
        <f t="shared" si="37"/>
        <v>30.138342</v>
      </c>
      <c r="F770" s="7" t="str">
        <f t="shared" si="37"/>
        <v>-86.165264</v>
      </c>
      <c r="G770" s="8" t="str">
        <f t="shared" ref="G770:G833" si="38">E770 &amp; ", " &amp;F770</f>
        <v>30.138342, -86.165264</v>
      </c>
      <c r="H770" s="8" t="s">
        <v>227</v>
      </c>
      <c r="I770" s="8">
        <v>10</v>
      </c>
      <c r="J770" t="str">
        <f t="shared" si="36"/>
        <v>new google.maps.LatLng(30.138342, -86.165264),</v>
      </c>
    </row>
    <row r="771" spans="1:10" ht="15" customHeight="1">
      <c r="A771" t="s">
        <v>8</v>
      </c>
      <c r="B771" t="s">
        <v>174</v>
      </c>
      <c r="C771" s="6" t="s">
        <v>256</v>
      </c>
      <c r="D771" s="6" t="s">
        <v>257</v>
      </c>
      <c r="E771" s="6" t="str">
        <f t="shared" si="37"/>
        <v>30.138342</v>
      </c>
      <c r="F771" s="7" t="str">
        <f t="shared" si="37"/>
        <v>-86.165264</v>
      </c>
      <c r="G771" s="8" t="str">
        <f t="shared" si="38"/>
        <v>30.138342, -86.165264</v>
      </c>
      <c r="H771" s="8" t="s">
        <v>227</v>
      </c>
      <c r="I771" s="8">
        <v>10</v>
      </c>
      <c r="J771" t="str">
        <f t="shared" ref="J771:J834" si="39">"new google.maps.LatLng(" &amp; C771 &amp; ", " &amp; D771 &amp; "),"</f>
        <v>new google.maps.LatLng(30.138342, -86.165264),</v>
      </c>
    </row>
    <row r="772" spans="1:10" ht="15" customHeight="1">
      <c r="A772" t="s">
        <v>8</v>
      </c>
      <c r="B772" t="s">
        <v>122</v>
      </c>
      <c r="C772" s="6" t="s">
        <v>256</v>
      </c>
      <c r="D772" s="6" t="s">
        <v>257</v>
      </c>
      <c r="E772" s="6" t="str">
        <f t="shared" si="37"/>
        <v>30.138342</v>
      </c>
      <c r="F772" s="7" t="str">
        <f t="shared" si="37"/>
        <v>-86.165264</v>
      </c>
      <c r="G772" s="8" t="str">
        <f t="shared" si="38"/>
        <v>30.138342, -86.165264</v>
      </c>
      <c r="H772" s="8" t="s">
        <v>227</v>
      </c>
      <c r="I772" s="8">
        <v>10</v>
      </c>
      <c r="J772" t="str">
        <f t="shared" si="39"/>
        <v>new google.maps.LatLng(30.138342, -86.165264),</v>
      </c>
    </row>
    <row r="773" spans="1:10" ht="15" customHeight="1">
      <c r="A773" t="s">
        <v>8</v>
      </c>
      <c r="B773" t="s">
        <v>56</v>
      </c>
      <c r="C773" s="6" t="s">
        <v>256</v>
      </c>
      <c r="D773" s="6" t="s">
        <v>257</v>
      </c>
      <c r="E773" s="6" t="str">
        <f t="shared" si="37"/>
        <v>30.138342</v>
      </c>
      <c r="F773" s="7" t="str">
        <f t="shared" si="37"/>
        <v>-86.165264</v>
      </c>
      <c r="G773" s="8" t="str">
        <f t="shared" si="38"/>
        <v>30.138342, -86.165264</v>
      </c>
      <c r="H773" s="8" t="s">
        <v>227</v>
      </c>
      <c r="I773" s="8">
        <v>10</v>
      </c>
      <c r="J773" t="str">
        <f t="shared" si="39"/>
        <v>new google.maps.LatLng(30.138342, -86.165264),</v>
      </c>
    </row>
    <row r="774" spans="1:10" ht="15" customHeight="1">
      <c r="A774" t="s">
        <v>8</v>
      </c>
      <c r="B774" t="s">
        <v>24</v>
      </c>
      <c r="C774" s="6" t="s">
        <v>256</v>
      </c>
      <c r="D774" s="6" t="s">
        <v>257</v>
      </c>
      <c r="E774" s="6" t="str">
        <f t="shared" si="37"/>
        <v>30.138342</v>
      </c>
      <c r="F774" s="7" t="str">
        <f t="shared" si="37"/>
        <v>-86.165264</v>
      </c>
      <c r="G774" s="8" t="str">
        <f t="shared" si="38"/>
        <v>30.138342, -86.165264</v>
      </c>
      <c r="H774" s="8" t="s">
        <v>227</v>
      </c>
      <c r="I774" s="8">
        <v>10</v>
      </c>
      <c r="J774" t="str">
        <f t="shared" si="39"/>
        <v>new google.maps.LatLng(30.138342, -86.165264),</v>
      </c>
    </row>
    <row r="775" spans="1:10" ht="15" customHeight="1">
      <c r="A775" t="s">
        <v>8</v>
      </c>
      <c r="B775" t="s">
        <v>36</v>
      </c>
      <c r="C775" s="6" t="s">
        <v>256</v>
      </c>
      <c r="D775" s="6" t="s">
        <v>257</v>
      </c>
      <c r="E775" s="6" t="str">
        <f t="shared" si="37"/>
        <v>30.138342</v>
      </c>
      <c r="F775" s="7" t="str">
        <f t="shared" si="37"/>
        <v>-86.165264</v>
      </c>
      <c r="G775" s="8" t="str">
        <f t="shared" si="38"/>
        <v>30.138342, -86.165264</v>
      </c>
      <c r="H775" s="8" t="s">
        <v>227</v>
      </c>
      <c r="I775" s="8">
        <v>10</v>
      </c>
      <c r="J775" t="str">
        <f t="shared" si="39"/>
        <v>new google.maps.LatLng(30.138342, -86.165264),</v>
      </c>
    </row>
    <row r="776" spans="1:10" ht="15" customHeight="1">
      <c r="A776" t="s">
        <v>8</v>
      </c>
      <c r="B776" t="s">
        <v>26</v>
      </c>
      <c r="C776" s="6" t="s">
        <v>256</v>
      </c>
      <c r="D776" s="6" t="s">
        <v>257</v>
      </c>
      <c r="E776" s="6" t="str">
        <f t="shared" si="37"/>
        <v>30.138342</v>
      </c>
      <c r="F776" s="7" t="str">
        <f t="shared" si="37"/>
        <v>-86.165264</v>
      </c>
      <c r="G776" s="8" t="str">
        <f t="shared" si="38"/>
        <v>30.138342, -86.165264</v>
      </c>
      <c r="H776" s="8" t="s">
        <v>227</v>
      </c>
      <c r="I776" s="8">
        <v>10</v>
      </c>
      <c r="J776" t="str">
        <f t="shared" si="39"/>
        <v>new google.maps.LatLng(30.138342, -86.165264),</v>
      </c>
    </row>
    <row r="777" spans="1:10" ht="15" customHeight="1">
      <c r="A777" t="s">
        <v>8</v>
      </c>
      <c r="B777" t="s">
        <v>245</v>
      </c>
      <c r="C777" s="6" t="s">
        <v>259</v>
      </c>
      <c r="D777" s="6" t="s">
        <v>260</v>
      </c>
      <c r="E777" s="6" t="str">
        <f t="shared" si="37"/>
        <v>30.142101</v>
      </c>
      <c r="F777" s="7" t="str">
        <f t="shared" si="37"/>
        <v>-85.736021</v>
      </c>
      <c r="G777" s="8" t="str">
        <f t="shared" si="38"/>
        <v>30.142101, -85.736021</v>
      </c>
      <c r="H777" s="8" t="s">
        <v>227</v>
      </c>
      <c r="I777" s="8">
        <v>10</v>
      </c>
      <c r="J777" t="str">
        <f t="shared" si="39"/>
        <v>new google.maps.LatLng(30.142101, -85.736021),</v>
      </c>
    </row>
    <row r="778" spans="1:10" ht="15" customHeight="1">
      <c r="A778" t="s">
        <v>8</v>
      </c>
      <c r="B778" t="s">
        <v>245</v>
      </c>
      <c r="C778" s="6" t="s">
        <v>261</v>
      </c>
      <c r="D778" s="6" t="s">
        <v>262</v>
      </c>
      <c r="E778" s="6" t="str">
        <f t="shared" si="37"/>
        <v>30.146373</v>
      </c>
      <c r="F778" s="7" t="str">
        <f t="shared" si="37"/>
        <v>-85.678412</v>
      </c>
      <c r="G778" s="8" t="str">
        <f t="shared" si="38"/>
        <v>30.146373, -85.678412</v>
      </c>
      <c r="H778" s="8" t="s">
        <v>227</v>
      </c>
      <c r="I778" s="8">
        <v>10</v>
      </c>
      <c r="J778" t="str">
        <f t="shared" si="39"/>
        <v>new google.maps.LatLng(30.146373, -85.678412),</v>
      </c>
    </row>
    <row r="779" spans="1:10" ht="15" customHeight="1">
      <c r="A779" t="s">
        <v>8</v>
      </c>
      <c r="B779" t="s">
        <v>245</v>
      </c>
      <c r="C779" s="6" t="s">
        <v>263</v>
      </c>
      <c r="D779" s="6" t="s">
        <v>264</v>
      </c>
      <c r="E779" s="6" t="str">
        <f t="shared" si="37"/>
        <v>30.172761</v>
      </c>
      <c r="F779" s="7" t="str">
        <f t="shared" si="37"/>
        <v>-87.849397</v>
      </c>
      <c r="G779" s="8" t="str">
        <f t="shared" si="38"/>
        <v>30.172761, -87.849397</v>
      </c>
      <c r="H779" s="8" t="s">
        <v>227</v>
      </c>
      <c r="I779" s="8">
        <v>15</v>
      </c>
      <c r="J779" t="str">
        <f t="shared" si="39"/>
        <v>new google.maps.LatLng(30.172761, -87.849397),</v>
      </c>
    </row>
    <row r="780" spans="1:10" ht="15" customHeight="1">
      <c r="A780" t="s">
        <v>8</v>
      </c>
      <c r="B780" t="s">
        <v>17</v>
      </c>
      <c r="C780" s="6" t="s">
        <v>263</v>
      </c>
      <c r="D780" s="6" t="s">
        <v>264</v>
      </c>
      <c r="E780" s="6" t="str">
        <f t="shared" si="37"/>
        <v>30.172761</v>
      </c>
      <c r="F780" s="7" t="str">
        <f t="shared" si="37"/>
        <v>-87.849397</v>
      </c>
      <c r="G780" s="8" t="str">
        <f t="shared" si="38"/>
        <v>30.172761, -87.849397</v>
      </c>
      <c r="H780" s="8" t="s">
        <v>227</v>
      </c>
      <c r="I780" s="8">
        <v>15</v>
      </c>
      <c r="J780" t="str">
        <f t="shared" si="39"/>
        <v>new google.maps.LatLng(30.172761, -87.849397),</v>
      </c>
    </row>
    <row r="781" spans="1:10" ht="15" customHeight="1">
      <c r="A781" t="s">
        <v>8</v>
      </c>
      <c r="B781" t="s">
        <v>26</v>
      </c>
      <c r="C781" s="6" t="s">
        <v>263</v>
      </c>
      <c r="D781" s="6" t="s">
        <v>264</v>
      </c>
      <c r="E781" s="6" t="str">
        <f t="shared" si="37"/>
        <v>30.172761</v>
      </c>
      <c r="F781" s="7" t="str">
        <f t="shared" si="37"/>
        <v>-87.849397</v>
      </c>
      <c r="G781" s="8" t="str">
        <f t="shared" si="38"/>
        <v>30.172761, -87.849397</v>
      </c>
      <c r="H781" s="8" t="s">
        <v>227</v>
      </c>
      <c r="I781" s="8">
        <v>15</v>
      </c>
      <c r="J781" t="str">
        <f t="shared" si="39"/>
        <v>new google.maps.LatLng(30.172761, -87.849397),</v>
      </c>
    </row>
    <row r="782" spans="1:10" ht="15" customHeight="1">
      <c r="A782" t="s">
        <v>8</v>
      </c>
      <c r="B782" t="s">
        <v>114</v>
      </c>
      <c r="C782" s="6" t="s">
        <v>263</v>
      </c>
      <c r="D782" s="6" t="s">
        <v>264</v>
      </c>
      <c r="E782" s="6" t="str">
        <f t="shared" si="37"/>
        <v>30.172761</v>
      </c>
      <c r="F782" s="7" t="str">
        <f t="shared" si="37"/>
        <v>-87.849397</v>
      </c>
      <c r="G782" s="8" t="str">
        <f t="shared" si="38"/>
        <v>30.172761, -87.849397</v>
      </c>
      <c r="H782" s="8" t="s">
        <v>227</v>
      </c>
      <c r="I782" s="8">
        <v>15</v>
      </c>
      <c r="J782" t="str">
        <f t="shared" si="39"/>
        <v>new google.maps.LatLng(30.172761, -87.849397),</v>
      </c>
    </row>
    <row r="783" spans="1:10" ht="15" customHeight="1">
      <c r="A783" t="s">
        <v>8</v>
      </c>
      <c r="B783" t="s">
        <v>17</v>
      </c>
      <c r="C783" s="6" t="s">
        <v>265</v>
      </c>
      <c r="D783" s="6" t="s">
        <v>266</v>
      </c>
      <c r="E783" s="6" t="str">
        <f t="shared" si="37"/>
        <v>30.1753</v>
      </c>
      <c r="F783" s="7" t="str">
        <f t="shared" si="37"/>
        <v>-88.5725</v>
      </c>
      <c r="G783" s="8" t="str">
        <f t="shared" si="38"/>
        <v>30.1753, -88.5725</v>
      </c>
      <c r="H783" s="8" t="s">
        <v>188</v>
      </c>
      <c r="I783" s="8">
        <v>15</v>
      </c>
      <c r="J783" t="str">
        <f t="shared" si="39"/>
        <v>new google.maps.LatLng(30.1753, -88.5725),</v>
      </c>
    </row>
    <row r="784" spans="1:10" ht="15" customHeight="1">
      <c r="A784" t="s">
        <v>8</v>
      </c>
      <c r="B784" t="s">
        <v>20</v>
      </c>
      <c r="C784" s="6" t="s">
        <v>265</v>
      </c>
      <c r="D784" s="6" t="s">
        <v>266</v>
      </c>
      <c r="E784" s="6" t="str">
        <f t="shared" si="37"/>
        <v>30.1753</v>
      </c>
      <c r="F784" s="7" t="str">
        <f t="shared" si="37"/>
        <v>-88.5725</v>
      </c>
      <c r="G784" s="8" t="str">
        <f t="shared" si="38"/>
        <v>30.1753, -88.5725</v>
      </c>
      <c r="H784" s="8" t="s">
        <v>188</v>
      </c>
      <c r="I784" s="8">
        <v>15</v>
      </c>
      <c r="J784" t="str">
        <f t="shared" si="39"/>
        <v>new google.maps.LatLng(30.1753, -88.5725),</v>
      </c>
    </row>
    <row r="785" spans="1:10" ht="15" customHeight="1">
      <c r="A785" t="s">
        <v>8</v>
      </c>
      <c r="B785" t="s">
        <v>21</v>
      </c>
      <c r="C785" s="6" t="s">
        <v>265</v>
      </c>
      <c r="D785" s="6" t="s">
        <v>266</v>
      </c>
      <c r="E785" s="6" t="str">
        <f t="shared" si="37"/>
        <v>30.1753</v>
      </c>
      <c r="F785" s="7" t="str">
        <f t="shared" si="37"/>
        <v>-88.5725</v>
      </c>
      <c r="G785" s="8" t="str">
        <f t="shared" si="38"/>
        <v>30.1753, -88.5725</v>
      </c>
      <c r="H785" s="8" t="s">
        <v>188</v>
      </c>
      <c r="I785" s="8">
        <v>15</v>
      </c>
      <c r="J785" t="str">
        <f t="shared" si="39"/>
        <v>new google.maps.LatLng(30.1753, -88.5725),</v>
      </c>
    </row>
    <row r="786" spans="1:10" ht="15" customHeight="1">
      <c r="A786" t="s">
        <v>8</v>
      </c>
      <c r="B786" t="s">
        <v>22</v>
      </c>
      <c r="C786" s="6" t="s">
        <v>265</v>
      </c>
      <c r="D786" s="6" t="s">
        <v>266</v>
      </c>
      <c r="E786" s="6" t="str">
        <f t="shared" si="37"/>
        <v>30.1753</v>
      </c>
      <c r="F786" s="7" t="str">
        <f t="shared" si="37"/>
        <v>-88.5725</v>
      </c>
      <c r="G786" s="8" t="str">
        <f t="shared" si="38"/>
        <v>30.1753, -88.5725</v>
      </c>
      <c r="H786" s="8" t="s">
        <v>188</v>
      </c>
      <c r="I786" s="8">
        <v>15</v>
      </c>
      <c r="J786" t="str">
        <f t="shared" si="39"/>
        <v>new google.maps.LatLng(30.1753, -88.5725),</v>
      </c>
    </row>
    <row r="787" spans="1:10" ht="15" customHeight="1">
      <c r="A787" t="s">
        <v>8</v>
      </c>
      <c r="B787" t="s">
        <v>23</v>
      </c>
      <c r="C787" s="6" t="s">
        <v>265</v>
      </c>
      <c r="D787" s="6" t="s">
        <v>266</v>
      </c>
      <c r="E787" s="6" t="str">
        <f t="shared" si="37"/>
        <v>30.1753</v>
      </c>
      <c r="F787" s="7" t="str">
        <f t="shared" si="37"/>
        <v>-88.5725</v>
      </c>
      <c r="G787" s="8" t="str">
        <f t="shared" si="38"/>
        <v>30.1753, -88.5725</v>
      </c>
      <c r="H787" s="8" t="s">
        <v>188</v>
      </c>
      <c r="I787" s="8">
        <v>15</v>
      </c>
      <c r="J787" t="str">
        <f t="shared" si="39"/>
        <v>new google.maps.LatLng(30.1753, -88.5725),</v>
      </c>
    </row>
    <row r="788" spans="1:10" ht="15" customHeight="1">
      <c r="A788" t="s">
        <v>8</v>
      </c>
      <c r="B788" t="s">
        <v>24</v>
      </c>
      <c r="C788" s="6" t="s">
        <v>265</v>
      </c>
      <c r="D788" s="6" t="s">
        <v>266</v>
      </c>
      <c r="E788" s="6" t="str">
        <f t="shared" si="37"/>
        <v>30.1753</v>
      </c>
      <c r="F788" s="7" t="str">
        <f t="shared" si="37"/>
        <v>-88.5725</v>
      </c>
      <c r="G788" s="8" t="str">
        <f t="shared" si="38"/>
        <v>30.1753, -88.5725</v>
      </c>
      <c r="H788" s="8" t="s">
        <v>188</v>
      </c>
      <c r="I788" s="8">
        <v>15</v>
      </c>
      <c r="J788" t="str">
        <f t="shared" si="39"/>
        <v>new google.maps.LatLng(30.1753, -88.5725),</v>
      </c>
    </row>
    <row r="789" spans="1:10" ht="15" customHeight="1">
      <c r="A789" t="s">
        <v>8</v>
      </c>
      <c r="B789" t="s">
        <v>25</v>
      </c>
      <c r="C789" s="6" t="s">
        <v>265</v>
      </c>
      <c r="D789" s="6" t="s">
        <v>266</v>
      </c>
      <c r="E789" s="6" t="str">
        <f t="shared" si="37"/>
        <v>30.1753</v>
      </c>
      <c r="F789" s="7" t="str">
        <f t="shared" si="37"/>
        <v>-88.5725</v>
      </c>
      <c r="G789" s="8" t="str">
        <f t="shared" si="38"/>
        <v>30.1753, -88.5725</v>
      </c>
      <c r="H789" s="8" t="s">
        <v>188</v>
      </c>
      <c r="I789" s="8">
        <v>15</v>
      </c>
      <c r="J789" t="str">
        <f t="shared" si="39"/>
        <v>new google.maps.LatLng(30.1753, -88.5725),</v>
      </c>
    </row>
    <row r="790" spans="1:10" ht="15" customHeight="1">
      <c r="A790" t="s">
        <v>8</v>
      </c>
      <c r="B790" t="s">
        <v>26</v>
      </c>
      <c r="C790" s="6" t="s">
        <v>265</v>
      </c>
      <c r="D790" s="6" t="s">
        <v>266</v>
      </c>
      <c r="E790" s="6" t="str">
        <f t="shared" si="37"/>
        <v>30.1753</v>
      </c>
      <c r="F790" s="7" t="str">
        <f t="shared" si="37"/>
        <v>-88.5725</v>
      </c>
      <c r="G790" s="8" t="str">
        <f t="shared" si="38"/>
        <v>30.1753, -88.5725</v>
      </c>
      <c r="H790" s="8" t="s">
        <v>188</v>
      </c>
      <c r="I790" s="8">
        <v>15</v>
      </c>
      <c r="J790" t="str">
        <f t="shared" si="39"/>
        <v>new google.maps.LatLng(30.1753, -88.5725),</v>
      </c>
    </row>
    <row r="791" spans="1:10">
      <c r="A791" t="s">
        <v>8</v>
      </c>
      <c r="B791" t="s">
        <v>77</v>
      </c>
      <c r="C791" s="6" t="s">
        <v>267</v>
      </c>
      <c r="D791" s="6" t="s">
        <v>268</v>
      </c>
      <c r="E791" s="6" t="str">
        <f t="shared" si="37"/>
        <v>30.250241</v>
      </c>
      <c r="F791" s="6" t="str">
        <f t="shared" si="37"/>
        <v>-86.131143</v>
      </c>
      <c r="G791" s="8" t="str">
        <f t="shared" si="38"/>
        <v>30.250241, -86.131143</v>
      </c>
      <c r="H791" s="8" t="s">
        <v>227</v>
      </c>
      <c r="I791" s="8">
        <v>10</v>
      </c>
      <c r="J791" t="str">
        <f t="shared" si="39"/>
        <v>new google.maps.LatLng(30.250241, -86.131143),</v>
      </c>
    </row>
    <row r="792" spans="1:10">
      <c r="A792" t="s">
        <v>8</v>
      </c>
      <c r="B792" t="s">
        <v>189</v>
      </c>
      <c r="C792" s="6" t="s">
        <v>267</v>
      </c>
      <c r="D792" s="6" t="s">
        <v>268</v>
      </c>
      <c r="E792" s="6" t="str">
        <f t="shared" si="37"/>
        <v>30.250241</v>
      </c>
      <c r="F792" s="6" t="str">
        <f t="shared" si="37"/>
        <v>-86.131143</v>
      </c>
      <c r="G792" s="8" t="str">
        <f t="shared" si="38"/>
        <v>30.250241, -86.131143</v>
      </c>
      <c r="H792" s="8" t="s">
        <v>227</v>
      </c>
      <c r="I792" s="8">
        <v>10</v>
      </c>
      <c r="J792" t="str">
        <f t="shared" si="39"/>
        <v>new google.maps.LatLng(30.250241, -86.131143),</v>
      </c>
    </row>
    <row r="793" spans="1:10">
      <c r="A793" t="s">
        <v>8</v>
      </c>
      <c r="B793" t="s">
        <v>17</v>
      </c>
      <c r="C793" s="6" t="s">
        <v>267</v>
      </c>
      <c r="D793" s="6" t="s">
        <v>268</v>
      </c>
      <c r="E793" s="6" t="str">
        <f t="shared" si="37"/>
        <v>30.250241</v>
      </c>
      <c r="F793" s="6" t="str">
        <f t="shared" si="37"/>
        <v>-86.131143</v>
      </c>
      <c r="G793" s="8" t="str">
        <f t="shared" si="38"/>
        <v>30.250241, -86.131143</v>
      </c>
      <c r="H793" s="8" t="s">
        <v>227</v>
      </c>
      <c r="I793" s="8">
        <v>10</v>
      </c>
      <c r="J793" t="str">
        <f t="shared" si="39"/>
        <v>new google.maps.LatLng(30.250241, -86.131143),</v>
      </c>
    </row>
    <row r="794" spans="1:10">
      <c r="A794" t="s">
        <v>8</v>
      </c>
      <c r="B794" t="s">
        <v>159</v>
      </c>
      <c r="C794" s="6" t="s">
        <v>267</v>
      </c>
      <c r="D794" s="6" t="s">
        <v>268</v>
      </c>
      <c r="E794" s="6" t="str">
        <f t="shared" si="37"/>
        <v>30.250241</v>
      </c>
      <c r="F794" s="6" t="str">
        <f t="shared" si="37"/>
        <v>-86.131143</v>
      </c>
      <c r="G794" s="8" t="str">
        <f t="shared" si="38"/>
        <v>30.250241, -86.131143</v>
      </c>
      <c r="H794" s="8" t="s">
        <v>227</v>
      </c>
      <c r="I794" s="8">
        <v>10</v>
      </c>
      <c r="J794" t="str">
        <f t="shared" si="39"/>
        <v>new google.maps.LatLng(30.250241, -86.131143),</v>
      </c>
    </row>
    <row r="795" spans="1:10">
      <c r="A795" t="s">
        <v>8</v>
      </c>
      <c r="B795" t="s">
        <v>57</v>
      </c>
      <c r="C795" s="6" t="s">
        <v>267</v>
      </c>
      <c r="D795" s="6" t="s">
        <v>268</v>
      </c>
      <c r="E795" s="6" t="str">
        <f t="shared" si="37"/>
        <v>30.250241</v>
      </c>
      <c r="F795" s="6" t="str">
        <f t="shared" si="37"/>
        <v>-86.131143</v>
      </c>
      <c r="G795" s="8" t="str">
        <f t="shared" si="38"/>
        <v>30.250241, -86.131143</v>
      </c>
      <c r="H795" s="8" t="s">
        <v>227</v>
      </c>
      <c r="I795" s="8">
        <v>10</v>
      </c>
      <c r="J795" t="str">
        <f t="shared" si="39"/>
        <v>new google.maps.LatLng(30.250241, -86.131143),</v>
      </c>
    </row>
    <row r="796" spans="1:10">
      <c r="A796" t="s">
        <v>8</v>
      </c>
      <c r="B796" t="s">
        <v>46</v>
      </c>
      <c r="C796" s="6" t="s">
        <v>267</v>
      </c>
      <c r="D796" s="6" t="s">
        <v>268</v>
      </c>
      <c r="E796" s="6" t="str">
        <f t="shared" si="37"/>
        <v>30.250241</v>
      </c>
      <c r="F796" s="6" t="str">
        <f t="shared" si="37"/>
        <v>-86.131143</v>
      </c>
      <c r="G796" s="8" t="str">
        <f t="shared" si="38"/>
        <v>30.250241, -86.131143</v>
      </c>
      <c r="H796" s="8" t="s">
        <v>227</v>
      </c>
      <c r="I796" s="8">
        <v>10</v>
      </c>
      <c r="J796" t="str">
        <f t="shared" si="39"/>
        <v>new google.maps.LatLng(30.250241, -86.131143),</v>
      </c>
    </row>
    <row r="797" spans="1:10">
      <c r="A797" t="s">
        <v>8</v>
      </c>
      <c r="B797" t="s">
        <v>258</v>
      </c>
      <c r="C797" s="6" t="s">
        <v>267</v>
      </c>
      <c r="D797" s="6" t="s">
        <v>268</v>
      </c>
      <c r="E797" s="6" t="str">
        <f t="shared" ref="E797:F860" si="40">C797</f>
        <v>30.250241</v>
      </c>
      <c r="F797" s="6" t="str">
        <f t="shared" si="40"/>
        <v>-86.131143</v>
      </c>
      <c r="G797" s="8" t="str">
        <f t="shared" si="38"/>
        <v>30.250241, -86.131143</v>
      </c>
      <c r="H797" s="8" t="s">
        <v>227</v>
      </c>
      <c r="I797" s="8">
        <v>10</v>
      </c>
      <c r="J797" t="str">
        <f t="shared" si="39"/>
        <v>new google.maps.LatLng(30.250241, -86.131143),</v>
      </c>
    </row>
    <row r="798" spans="1:10">
      <c r="A798" t="s">
        <v>8</v>
      </c>
      <c r="B798" t="s">
        <v>170</v>
      </c>
      <c r="C798" s="6" t="s">
        <v>267</v>
      </c>
      <c r="D798" s="6" t="s">
        <v>268</v>
      </c>
      <c r="E798" s="6" t="str">
        <f t="shared" si="40"/>
        <v>30.250241</v>
      </c>
      <c r="F798" s="6" t="str">
        <f t="shared" si="40"/>
        <v>-86.131143</v>
      </c>
      <c r="G798" s="8" t="str">
        <f t="shared" si="38"/>
        <v>30.250241, -86.131143</v>
      </c>
      <c r="H798" s="8" t="s">
        <v>227</v>
      </c>
      <c r="I798" s="8">
        <v>10</v>
      </c>
      <c r="J798" t="str">
        <f t="shared" si="39"/>
        <v>new google.maps.LatLng(30.250241, -86.131143),</v>
      </c>
    </row>
    <row r="799" spans="1:10">
      <c r="A799" t="s">
        <v>8</v>
      </c>
      <c r="B799" t="s">
        <v>174</v>
      </c>
      <c r="C799" s="6" t="s">
        <v>267</v>
      </c>
      <c r="D799" s="6" t="s">
        <v>268</v>
      </c>
      <c r="E799" s="6" t="str">
        <f t="shared" si="40"/>
        <v>30.250241</v>
      </c>
      <c r="F799" s="6" t="str">
        <f t="shared" si="40"/>
        <v>-86.131143</v>
      </c>
      <c r="G799" s="8" t="str">
        <f t="shared" si="38"/>
        <v>30.250241, -86.131143</v>
      </c>
      <c r="H799" s="8" t="s">
        <v>227</v>
      </c>
      <c r="I799" s="8">
        <v>10</v>
      </c>
      <c r="J799" t="str">
        <f t="shared" si="39"/>
        <v>new google.maps.LatLng(30.250241, -86.131143),</v>
      </c>
    </row>
    <row r="800" spans="1:10">
      <c r="A800" t="s">
        <v>8</v>
      </c>
      <c r="B800" t="s">
        <v>122</v>
      </c>
      <c r="C800" s="6" t="s">
        <v>267</v>
      </c>
      <c r="D800" s="6" t="s">
        <v>268</v>
      </c>
      <c r="E800" s="6" t="str">
        <f t="shared" si="40"/>
        <v>30.250241</v>
      </c>
      <c r="F800" s="6" t="str">
        <f t="shared" si="40"/>
        <v>-86.131143</v>
      </c>
      <c r="G800" s="8" t="str">
        <f t="shared" si="38"/>
        <v>30.250241, -86.131143</v>
      </c>
      <c r="H800" s="8" t="s">
        <v>227</v>
      </c>
      <c r="I800" s="8">
        <v>10</v>
      </c>
      <c r="J800" t="str">
        <f t="shared" si="39"/>
        <v>new google.maps.LatLng(30.250241, -86.131143),</v>
      </c>
    </row>
    <row r="801" spans="1:10">
      <c r="A801" t="s">
        <v>8</v>
      </c>
      <c r="B801" t="s">
        <v>56</v>
      </c>
      <c r="C801" s="6" t="s">
        <v>267</v>
      </c>
      <c r="D801" s="6" t="s">
        <v>268</v>
      </c>
      <c r="E801" s="6" t="str">
        <f t="shared" si="40"/>
        <v>30.250241</v>
      </c>
      <c r="F801" s="6" t="str">
        <f t="shared" si="40"/>
        <v>-86.131143</v>
      </c>
      <c r="G801" s="8" t="str">
        <f t="shared" si="38"/>
        <v>30.250241, -86.131143</v>
      </c>
      <c r="H801" s="8" t="s">
        <v>227</v>
      </c>
      <c r="I801" s="8">
        <v>10</v>
      </c>
      <c r="J801" t="str">
        <f t="shared" si="39"/>
        <v>new google.maps.LatLng(30.250241, -86.131143),</v>
      </c>
    </row>
    <row r="802" spans="1:10">
      <c r="A802" t="s">
        <v>8</v>
      </c>
      <c r="B802" t="s">
        <v>24</v>
      </c>
      <c r="C802" s="6" t="s">
        <v>267</v>
      </c>
      <c r="D802" s="6" t="s">
        <v>268</v>
      </c>
      <c r="E802" s="6" t="str">
        <f t="shared" si="40"/>
        <v>30.250241</v>
      </c>
      <c r="F802" s="6" t="str">
        <f t="shared" si="40"/>
        <v>-86.131143</v>
      </c>
      <c r="G802" s="8" t="str">
        <f t="shared" si="38"/>
        <v>30.250241, -86.131143</v>
      </c>
      <c r="H802" s="8" t="s">
        <v>227</v>
      </c>
      <c r="I802" s="8">
        <v>10</v>
      </c>
      <c r="J802" t="str">
        <f t="shared" si="39"/>
        <v>new google.maps.LatLng(30.250241, -86.131143),</v>
      </c>
    </row>
    <row r="803" spans="1:10">
      <c r="A803" t="s">
        <v>8</v>
      </c>
      <c r="B803" t="s">
        <v>36</v>
      </c>
      <c r="C803" s="6" t="s">
        <v>267</v>
      </c>
      <c r="D803" s="6" t="s">
        <v>268</v>
      </c>
      <c r="E803" s="6" t="str">
        <f t="shared" si="40"/>
        <v>30.250241</v>
      </c>
      <c r="F803" s="6" t="str">
        <f t="shared" si="40"/>
        <v>-86.131143</v>
      </c>
      <c r="G803" s="8" t="str">
        <f t="shared" si="38"/>
        <v>30.250241, -86.131143</v>
      </c>
      <c r="H803" s="8" t="s">
        <v>227</v>
      </c>
      <c r="I803" s="8">
        <v>10</v>
      </c>
      <c r="J803" t="str">
        <f t="shared" si="39"/>
        <v>new google.maps.LatLng(30.250241, -86.131143),</v>
      </c>
    </row>
    <row r="804" spans="1:10">
      <c r="A804" t="s">
        <v>8</v>
      </c>
      <c r="B804" t="s">
        <v>26</v>
      </c>
      <c r="C804" s="6" t="s">
        <v>267</v>
      </c>
      <c r="D804" s="6" t="s">
        <v>268</v>
      </c>
      <c r="E804" s="6" t="str">
        <f t="shared" si="40"/>
        <v>30.250241</v>
      </c>
      <c r="F804" s="6" t="str">
        <f t="shared" si="40"/>
        <v>-86.131143</v>
      </c>
      <c r="G804" s="8" t="str">
        <f t="shared" si="38"/>
        <v>30.250241, -86.131143</v>
      </c>
      <c r="H804" s="8" t="s">
        <v>227</v>
      </c>
      <c r="I804" s="8">
        <v>10</v>
      </c>
      <c r="J804" t="str">
        <f t="shared" si="39"/>
        <v>new google.maps.LatLng(30.250241, -86.131143),</v>
      </c>
    </row>
    <row r="805" spans="1:10">
      <c r="A805" t="s">
        <v>8</v>
      </c>
      <c r="B805" t="s">
        <v>77</v>
      </c>
      <c r="C805" s="6" t="s">
        <v>267</v>
      </c>
      <c r="D805" s="6" t="s">
        <v>268</v>
      </c>
      <c r="E805" s="6" t="str">
        <f t="shared" si="40"/>
        <v>30.250241</v>
      </c>
      <c r="F805" s="6" t="str">
        <f t="shared" si="40"/>
        <v>-86.131143</v>
      </c>
      <c r="G805" s="8" t="str">
        <f t="shared" si="38"/>
        <v>30.250241, -86.131143</v>
      </c>
      <c r="H805" s="8" t="s">
        <v>227</v>
      </c>
      <c r="I805" s="8">
        <v>10</v>
      </c>
      <c r="J805" t="str">
        <f t="shared" si="39"/>
        <v>new google.maps.LatLng(30.250241, -86.131143),</v>
      </c>
    </row>
    <row r="806" spans="1:10">
      <c r="A806" t="s">
        <v>8</v>
      </c>
      <c r="B806" t="s">
        <v>189</v>
      </c>
      <c r="C806" s="6" t="s">
        <v>267</v>
      </c>
      <c r="D806" s="6" t="s">
        <v>268</v>
      </c>
      <c r="E806" s="6" t="str">
        <f t="shared" si="40"/>
        <v>30.250241</v>
      </c>
      <c r="F806" s="6" t="str">
        <f t="shared" si="40"/>
        <v>-86.131143</v>
      </c>
      <c r="G806" s="8" t="str">
        <f t="shared" si="38"/>
        <v>30.250241, -86.131143</v>
      </c>
      <c r="H806" s="8" t="s">
        <v>227</v>
      </c>
      <c r="I806" s="8">
        <v>10</v>
      </c>
      <c r="J806" t="str">
        <f t="shared" si="39"/>
        <v>new google.maps.LatLng(30.250241, -86.131143),</v>
      </c>
    </row>
    <row r="807" spans="1:10">
      <c r="A807" t="s">
        <v>8</v>
      </c>
      <c r="B807" t="s">
        <v>17</v>
      </c>
      <c r="C807" s="6" t="s">
        <v>267</v>
      </c>
      <c r="D807" s="6" t="s">
        <v>268</v>
      </c>
      <c r="E807" s="6" t="str">
        <f t="shared" si="40"/>
        <v>30.250241</v>
      </c>
      <c r="F807" s="6" t="str">
        <f t="shared" si="40"/>
        <v>-86.131143</v>
      </c>
      <c r="G807" s="8" t="str">
        <f t="shared" si="38"/>
        <v>30.250241, -86.131143</v>
      </c>
      <c r="H807" s="8" t="s">
        <v>227</v>
      </c>
      <c r="I807" s="8">
        <v>10</v>
      </c>
      <c r="J807" t="str">
        <f t="shared" si="39"/>
        <v>new google.maps.LatLng(30.250241, -86.131143),</v>
      </c>
    </row>
    <row r="808" spans="1:10">
      <c r="A808" t="s">
        <v>8</v>
      </c>
      <c r="B808" t="s">
        <v>159</v>
      </c>
      <c r="C808" s="6" t="s">
        <v>267</v>
      </c>
      <c r="D808" s="6" t="s">
        <v>268</v>
      </c>
      <c r="E808" s="6" t="str">
        <f t="shared" si="40"/>
        <v>30.250241</v>
      </c>
      <c r="F808" s="6" t="str">
        <f t="shared" si="40"/>
        <v>-86.131143</v>
      </c>
      <c r="G808" s="8" t="str">
        <f t="shared" si="38"/>
        <v>30.250241, -86.131143</v>
      </c>
      <c r="H808" s="8" t="s">
        <v>227</v>
      </c>
      <c r="I808" s="8">
        <v>10</v>
      </c>
      <c r="J808" t="str">
        <f t="shared" si="39"/>
        <v>new google.maps.LatLng(30.250241, -86.131143),</v>
      </c>
    </row>
    <row r="809" spans="1:10">
      <c r="A809" t="s">
        <v>8</v>
      </c>
      <c r="B809" t="s">
        <v>57</v>
      </c>
      <c r="C809" s="6" t="s">
        <v>267</v>
      </c>
      <c r="D809" s="6" t="s">
        <v>268</v>
      </c>
      <c r="E809" s="6" t="str">
        <f t="shared" si="40"/>
        <v>30.250241</v>
      </c>
      <c r="F809" s="6" t="str">
        <f t="shared" si="40"/>
        <v>-86.131143</v>
      </c>
      <c r="G809" s="8" t="str">
        <f t="shared" si="38"/>
        <v>30.250241, -86.131143</v>
      </c>
      <c r="H809" s="8" t="s">
        <v>227</v>
      </c>
      <c r="I809" s="8">
        <v>10</v>
      </c>
      <c r="J809" t="str">
        <f t="shared" si="39"/>
        <v>new google.maps.LatLng(30.250241, -86.131143),</v>
      </c>
    </row>
    <row r="810" spans="1:10">
      <c r="A810" t="s">
        <v>8</v>
      </c>
      <c r="B810" t="s">
        <v>46</v>
      </c>
      <c r="C810" s="6" t="s">
        <v>267</v>
      </c>
      <c r="D810" s="6" t="s">
        <v>268</v>
      </c>
      <c r="E810" s="6" t="str">
        <f t="shared" si="40"/>
        <v>30.250241</v>
      </c>
      <c r="F810" s="6" t="str">
        <f t="shared" si="40"/>
        <v>-86.131143</v>
      </c>
      <c r="G810" s="8" t="str">
        <f t="shared" si="38"/>
        <v>30.250241, -86.131143</v>
      </c>
      <c r="H810" s="8" t="s">
        <v>227</v>
      </c>
      <c r="I810" s="8">
        <v>10</v>
      </c>
      <c r="J810" t="str">
        <f t="shared" si="39"/>
        <v>new google.maps.LatLng(30.250241, -86.131143),</v>
      </c>
    </row>
    <row r="811" spans="1:10">
      <c r="A811" t="s">
        <v>8</v>
      </c>
      <c r="B811" t="s">
        <v>258</v>
      </c>
      <c r="C811" s="6" t="s">
        <v>267</v>
      </c>
      <c r="D811" s="6" t="s">
        <v>268</v>
      </c>
      <c r="E811" s="6" t="str">
        <f t="shared" si="40"/>
        <v>30.250241</v>
      </c>
      <c r="F811" s="6" t="str">
        <f t="shared" si="40"/>
        <v>-86.131143</v>
      </c>
      <c r="G811" s="8" t="str">
        <f t="shared" si="38"/>
        <v>30.250241, -86.131143</v>
      </c>
      <c r="H811" s="8" t="s">
        <v>227</v>
      </c>
      <c r="I811" s="8">
        <v>10</v>
      </c>
      <c r="J811" t="str">
        <f t="shared" si="39"/>
        <v>new google.maps.LatLng(30.250241, -86.131143),</v>
      </c>
    </row>
    <row r="812" spans="1:10">
      <c r="A812" t="s">
        <v>8</v>
      </c>
      <c r="B812" t="s">
        <v>170</v>
      </c>
      <c r="C812" s="6" t="s">
        <v>267</v>
      </c>
      <c r="D812" s="6" t="s">
        <v>268</v>
      </c>
      <c r="E812" s="6" t="str">
        <f t="shared" si="40"/>
        <v>30.250241</v>
      </c>
      <c r="F812" s="6" t="str">
        <f t="shared" si="40"/>
        <v>-86.131143</v>
      </c>
      <c r="G812" s="8" t="str">
        <f t="shared" si="38"/>
        <v>30.250241, -86.131143</v>
      </c>
      <c r="H812" s="8" t="s">
        <v>227</v>
      </c>
      <c r="I812" s="8">
        <v>10</v>
      </c>
      <c r="J812" t="str">
        <f t="shared" si="39"/>
        <v>new google.maps.LatLng(30.250241, -86.131143),</v>
      </c>
    </row>
    <row r="813" spans="1:10">
      <c r="A813" t="s">
        <v>8</v>
      </c>
      <c r="B813" t="s">
        <v>174</v>
      </c>
      <c r="C813" s="6" t="s">
        <v>267</v>
      </c>
      <c r="D813" s="6" t="s">
        <v>268</v>
      </c>
      <c r="E813" s="6" t="str">
        <f t="shared" si="40"/>
        <v>30.250241</v>
      </c>
      <c r="F813" s="6" t="str">
        <f t="shared" si="40"/>
        <v>-86.131143</v>
      </c>
      <c r="G813" s="8" t="str">
        <f t="shared" si="38"/>
        <v>30.250241, -86.131143</v>
      </c>
      <c r="H813" s="8" t="s">
        <v>227</v>
      </c>
      <c r="I813" s="8">
        <v>10</v>
      </c>
      <c r="J813" t="str">
        <f t="shared" si="39"/>
        <v>new google.maps.LatLng(30.250241, -86.131143),</v>
      </c>
    </row>
    <row r="814" spans="1:10">
      <c r="A814" t="s">
        <v>8</v>
      </c>
      <c r="B814" t="s">
        <v>122</v>
      </c>
      <c r="C814" s="6" t="s">
        <v>267</v>
      </c>
      <c r="D814" s="6" t="s">
        <v>268</v>
      </c>
      <c r="E814" s="6" t="str">
        <f t="shared" si="40"/>
        <v>30.250241</v>
      </c>
      <c r="F814" s="6" t="str">
        <f t="shared" si="40"/>
        <v>-86.131143</v>
      </c>
      <c r="G814" s="8" t="str">
        <f t="shared" si="38"/>
        <v>30.250241, -86.131143</v>
      </c>
      <c r="H814" s="8" t="s">
        <v>227</v>
      </c>
      <c r="I814" s="8">
        <v>10</v>
      </c>
      <c r="J814" t="str">
        <f t="shared" si="39"/>
        <v>new google.maps.LatLng(30.250241, -86.131143),</v>
      </c>
    </row>
    <row r="815" spans="1:10">
      <c r="A815" t="s">
        <v>8</v>
      </c>
      <c r="B815" t="s">
        <v>56</v>
      </c>
      <c r="C815" s="6" t="s">
        <v>267</v>
      </c>
      <c r="D815" s="6" t="s">
        <v>268</v>
      </c>
      <c r="E815" s="6" t="str">
        <f t="shared" si="40"/>
        <v>30.250241</v>
      </c>
      <c r="F815" s="6" t="str">
        <f t="shared" si="40"/>
        <v>-86.131143</v>
      </c>
      <c r="G815" s="8" t="str">
        <f t="shared" si="38"/>
        <v>30.250241, -86.131143</v>
      </c>
      <c r="H815" s="8" t="s">
        <v>227</v>
      </c>
      <c r="I815" s="8">
        <v>10</v>
      </c>
      <c r="J815" t="str">
        <f t="shared" si="39"/>
        <v>new google.maps.LatLng(30.250241, -86.131143),</v>
      </c>
    </row>
    <row r="816" spans="1:10">
      <c r="A816" t="s">
        <v>8</v>
      </c>
      <c r="B816" t="s">
        <v>24</v>
      </c>
      <c r="C816" s="6" t="s">
        <v>267</v>
      </c>
      <c r="D816" s="6" t="s">
        <v>268</v>
      </c>
      <c r="E816" s="6" t="str">
        <f t="shared" si="40"/>
        <v>30.250241</v>
      </c>
      <c r="F816" s="6" t="str">
        <f t="shared" si="40"/>
        <v>-86.131143</v>
      </c>
      <c r="G816" s="8" t="str">
        <f t="shared" si="38"/>
        <v>30.250241, -86.131143</v>
      </c>
      <c r="H816" s="8" t="s">
        <v>227</v>
      </c>
      <c r="I816" s="8">
        <v>10</v>
      </c>
      <c r="J816" t="str">
        <f t="shared" si="39"/>
        <v>new google.maps.LatLng(30.250241, -86.131143),</v>
      </c>
    </row>
    <row r="817" spans="1:10">
      <c r="A817" t="s">
        <v>8</v>
      </c>
      <c r="B817" t="s">
        <v>36</v>
      </c>
      <c r="C817" s="6" t="s">
        <v>267</v>
      </c>
      <c r="D817" s="6" t="s">
        <v>268</v>
      </c>
      <c r="E817" s="6" t="str">
        <f t="shared" si="40"/>
        <v>30.250241</v>
      </c>
      <c r="F817" s="6" t="str">
        <f t="shared" si="40"/>
        <v>-86.131143</v>
      </c>
      <c r="G817" s="8" t="str">
        <f t="shared" si="38"/>
        <v>30.250241, -86.131143</v>
      </c>
      <c r="H817" s="8" t="s">
        <v>227</v>
      </c>
      <c r="I817" s="8">
        <v>10</v>
      </c>
      <c r="J817" t="str">
        <f t="shared" si="39"/>
        <v>new google.maps.LatLng(30.250241, -86.131143),</v>
      </c>
    </row>
    <row r="818" spans="1:10">
      <c r="A818" t="s">
        <v>8</v>
      </c>
      <c r="B818" t="s">
        <v>26</v>
      </c>
      <c r="C818" s="6" t="s">
        <v>267</v>
      </c>
      <c r="D818" s="6" t="s">
        <v>268</v>
      </c>
      <c r="E818" s="6" t="str">
        <f t="shared" si="40"/>
        <v>30.250241</v>
      </c>
      <c r="F818" s="6" t="str">
        <f t="shared" si="40"/>
        <v>-86.131143</v>
      </c>
      <c r="G818" s="8" t="str">
        <f t="shared" si="38"/>
        <v>30.250241, -86.131143</v>
      </c>
      <c r="H818" s="8" t="s">
        <v>227</v>
      </c>
      <c r="I818" s="8">
        <v>10</v>
      </c>
      <c r="J818" t="str">
        <f t="shared" si="39"/>
        <v>new google.maps.LatLng(30.250241, -86.131143),</v>
      </c>
    </row>
    <row r="819" spans="1:10">
      <c r="A819" t="s">
        <v>8</v>
      </c>
      <c r="B819" t="s">
        <v>77</v>
      </c>
      <c r="C819" s="6" t="s">
        <v>267</v>
      </c>
      <c r="D819" s="6" t="s">
        <v>268</v>
      </c>
      <c r="E819" s="6" t="str">
        <f t="shared" si="40"/>
        <v>30.250241</v>
      </c>
      <c r="F819" s="6" t="str">
        <f t="shared" si="40"/>
        <v>-86.131143</v>
      </c>
      <c r="G819" s="8" t="str">
        <f t="shared" si="38"/>
        <v>30.250241, -86.131143</v>
      </c>
      <c r="H819" s="8" t="s">
        <v>227</v>
      </c>
      <c r="I819" s="8">
        <v>10</v>
      </c>
      <c r="J819" t="str">
        <f t="shared" si="39"/>
        <v>new google.maps.LatLng(30.250241, -86.131143),</v>
      </c>
    </row>
    <row r="820" spans="1:10">
      <c r="A820" t="s">
        <v>8</v>
      </c>
      <c r="B820" t="s">
        <v>189</v>
      </c>
      <c r="C820" s="6" t="s">
        <v>267</v>
      </c>
      <c r="D820" s="6" t="s">
        <v>268</v>
      </c>
      <c r="E820" s="6" t="str">
        <f t="shared" si="40"/>
        <v>30.250241</v>
      </c>
      <c r="F820" s="6" t="str">
        <f t="shared" si="40"/>
        <v>-86.131143</v>
      </c>
      <c r="G820" s="8" t="str">
        <f t="shared" si="38"/>
        <v>30.250241, -86.131143</v>
      </c>
      <c r="H820" s="8" t="s">
        <v>227</v>
      </c>
      <c r="I820" s="8">
        <v>10</v>
      </c>
      <c r="J820" t="str">
        <f t="shared" si="39"/>
        <v>new google.maps.LatLng(30.250241, -86.131143),</v>
      </c>
    </row>
    <row r="821" spans="1:10">
      <c r="A821" t="s">
        <v>8</v>
      </c>
      <c r="B821" t="s">
        <v>17</v>
      </c>
      <c r="C821" s="6" t="s">
        <v>267</v>
      </c>
      <c r="D821" s="6" t="s">
        <v>268</v>
      </c>
      <c r="E821" s="6" t="str">
        <f t="shared" si="40"/>
        <v>30.250241</v>
      </c>
      <c r="F821" s="6" t="str">
        <f t="shared" si="40"/>
        <v>-86.131143</v>
      </c>
      <c r="G821" s="8" t="str">
        <f t="shared" si="38"/>
        <v>30.250241, -86.131143</v>
      </c>
      <c r="H821" s="8" t="s">
        <v>227</v>
      </c>
      <c r="I821" s="8">
        <v>10</v>
      </c>
      <c r="J821" t="str">
        <f t="shared" si="39"/>
        <v>new google.maps.LatLng(30.250241, -86.131143),</v>
      </c>
    </row>
    <row r="822" spans="1:10">
      <c r="A822" t="s">
        <v>8</v>
      </c>
      <c r="B822" t="s">
        <v>159</v>
      </c>
      <c r="C822" s="6" t="s">
        <v>267</v>
      </c>
      <c r="D822" s="6" t="s">
        <v>268</v>
      </c>
      <c r="E822" s="6" t="str">
        <f t="shared" si="40"/>
        <v>30.250241</v>
      </c>
      <c r="F822" s="6" t="str">
        <f t="shared" si="40"/>
        <v>-86.131143</v>
      </c>
      <c r="G822" s="8" t="str">
        <f t="shared" si="38"/>
        <v>30.250241, -86.131143</v>
      </c>
      <c r="H822" s="8" t="s">
        <v>227</v>
      </c>
      <c r="I822" s="8">
        <v>10</v>
      </c>
      <c r="J822" t="str">
        <f t="shared" si="39"/>
        <v>new google.maps.LatLng(30.250241, -86.131143),</v>
      </c>
    </row>
    <row r="823" spans="1:10">
      <c r="A823" t="s">
        <v>8</v>
      </c>
      <c r="B823" t="s">
        <v>57</v>
      </c>
      <c r="C823" s="6" t="s">
        <v>267</v>
      </c>
      <c r="D823" s="6" t="s">
        <v>268</v>
      </c>
      <c r="E823" s="6" t="str">
        <f t="shared" si="40"/>
        <v>30.250241</v>
      </c>
      <c r="F823" s="6" t="str">
        <f t="shared" si="40"/>
        <v>-86.131143</v>
      </c>
      <c r="G823" s="8" t="str">
        <f t="shared" si="38"/>
        <v>30.250241, -86.131143</v>
      </c>
      <c r="H823" s="8" t="s">
        <v>227</v>
      </c>
      <c r="I823" s="8">
        <v>10</v>
      </c>
      <c r="J823" t="str">
        <f t="shared" si="39"/>
        <v>new google.maps.LatLng(30.250241, -86.131143),</v>
      </c>
    </row>
    <row r="824" spans="1:10">
      <c r="A824" t="s">
        <v>8</v>
      </c>
      <c r="B824" t="s">
        <v>46</v>
      </c>
      <c r="C824" s="6" t="s">
        <v>267</v>
      </c>
      <c r="D824" s="6" t="s">
        <v>268</v>
      </c>
      <c r="E824" s="6" t="str">
        <f t="shared" si="40"/>
        <v>30.250241</v>
      </c>
      <c r="F824" s="6" t="str">
        <f t="shared" si="40"/>
        <v>-86.131143</v>
      </c>
      <c r="G824" s="8" t="str">
        <f t="shared" si="38"/>
        <v>30.250241, -86.131143</v>
      </c>
      <c r="H824" s="8" t="s">
        <v>227</v>
      </c>
      <c r="I824" s="8">
        <v>10</v>
      </c>
      <c r="J824" t="str">
        <f t="shared" si="39"/>
        <v>new google.maps.LatLng(30.250241, -86.131143),</v>
      </c>
    </row>
    <row r="825" spans="1:10">
      <c r="A825" t="s">
        <v>8</v>
      </c>
      <c r="B825" t="s">
        <v>258</v>
      </c>
      <c r="C825" s="6" t="s">
        <v>267</v>
      </c>
      <c r="D825" s="6" t="s">
        <v>268</v>
      </c>
      <c r="E825" s="6" t="str">
        <f t="shared" si="40"/>
        <v>30.250241</v>
      </c>
      <c r="F825" s="6" t="str">
        <f t="shared" si="40"/>
        <v>-86.131143</v>
      </c>
      <c r="G825" s="8" t="str">
        <f t="shared" si="38"/>
        <v>30.250241, -86.131143</v>
      </c>
      <c r="H825" s="8" t="s">
        <v>227</v>
      </c>
      <c r="I825" s="8">
        <v>10</v>
      </c>
      <c r="J825" t="str">
        <f t="shared" si="39"/>
        <v>new google.maps.LatLng(30.250241, -86.131143),</v>
      </c>
    </row>
    <row r="826" spans="1:10">
      <c r="A826" t="s">
        <v>8</v>
      </c>
      <c r="B826" t="s">
        <v>170</v>
      </c>
      <c r="C826" s="6" t="s">
        <v>267</v>
      </c>
      <c r="D826" s="6" t="s">
        <v>268</v>
      </c>
      <c r="E826" s="6" t="str">
        <f t="shared" si="40"/>
        <v>30.250241</v>
      </c>
      <c r="F826" s="6" t="str">
        <f t="shared" si="40"/>
        <v>-86.131143</v>
      </c>
      <c r="G826" s="8" t="str">
        <f t="shared" si="38"/>
        <v>30.250241, -86.131143</v>
      </c>
      <c r="H826" s="8" t="s">
        <v>227</v>
      </c>
      <c r="I826" s="8">
        <v>10</v>
      </c>
      <c r="J826" t="str">
        <f t="shared" si="39"/>
        <v>new google.maps.LatLng(30.250241, -86.131143),</v>
      </c>
    </row>
    <row r="827" spans="1:10">
      <c r="A827" t="s">
        <v>8</v>
      </c>
      <c r="B827" t="s">
        <v>174</v>
      </c>
      <c r="C827" s="6" t="s">
        <v>267</v>
      </c>
      <c r="D827" s="6" t="s">
        <v>268</v>
      </c>
      <c r="E827" s="6" t="str">
        <f t="shared" si="40"/>
        <v>30.250241</v>
      </c>
      <c r="F827" s="6" t="str">
        <f t="shared" si="40"/>
        <v>-86.131143</v>
      </c>
      <c r="G827" s="8" t="str">
        <f t="shared" si="38"/>
        <v>30.250241, -86.131143</v>
      </c>
      <c r="H827" s="8" t="s">
        <v>227</v>
      </c>
      <c r="I827" s="8">
        <v>10</v>
      </c>
      <c r="J827" t="str">
        <f t="shared" si="39"/>
        <v>new google.maps.LatLng(30.250241, -86.131143),</v>
      </c>
    </row>
    <row r="828" spans="1:10">
      <c r="A828" t="s">
        <v>8</v>
      </c>
      <c r="B828" t="s">
        <v>122</v>
      </c>
      <c r="C828" s="6" t="s">
        <v>267</v>
      </c>
      <c r="D828" s="6" t="s">
        <v>268</v>
      </c>
      <c r="E828" s="6" t="str">
        <f t="shared" si="40"/>
        <v>30.250241</v>
      </c>
      <c r="F828" s="6" t="str">
        <f t="shared" si="40"/>
        <v>-86.131143</v>
      </c>
      <c r="G828" s="8" t="str">
        <f t="shared" si="38"/>
        <v>30.250241, -86.131143</v>
      </c>
      <c r="H828" s="8" t="s">
        <v>227</v>
      </c>
      <c r="I828" s="8">
        <v>10</v>
      </c>
      <c r="J828" t="str">
        <f t="shared" si="39"/>
        <v>new google.maps.LatLng(30.250241, -86.131143),</v>
      </c>
    </row>
    <row r="829" spans="1:10">
      <c r="A829" t="s">
        <v>8</v>
      </c>
      <c r="B829" t="s">
        <v>56</v>
      </c>
      <c r="C829" s="6" t="s">
        <v>267</v>
      </c>
      <c r="D829" s="6" t="s">
        <v>268</v>
      </c>
      <c r="E829" s="6" t="str">
        <f t="shared" si="40"/>
        <v>30.250241</v>
      </c>
      <c r="F829" s="6" t="str">
        <f t="shared" si="40"/>
        <v>-86.131143</v>
      </c>
      <c r="G829" s="8" t="str">
        <f t="shared" si="38"/>
        <v>30.250241, -86.131143</v>
      </c>
      <c r="H829" s="8" t="s">
        <v>227</v>
      </c>
      <c r="I829" s="8">
        <v>10</v>
      </c>
      <c r="J829" t="str">
        <f t="shared" si="39"/>
        <v>new google.maps.LatLng(30.250241, -86.131143),</v>
      </c>
    </row>
    <row r="830" spans="1:10">
      <c r="A830" t="s">
        <v>8</v>
      </c>
      <c r="B830" t="s">
        <v>24</v>
      </c>
      <c r="C830" s="6" t="s">
        <v>267</v>
      </c>
      <c r="D830" s="6" t="s">
        <v>268</v>
      </c>
      <c r="E830" s="6" t="str">
        <f t="shared" si="40"/>
        <v>30.250241</v>
      </c>
      <c r="F830" s="6" t="str">
        <f t="shared" si="40"/>
        <v>-86.131143</v>
      </c>
      <c r="G830" s="8" t="str">
        <f t="shared" si="38"/>
        <v>30.250241, -86.131143</v>
      </c>
      <c r="H830" s="8" t="s">
        <v>227</v>
      </c>
      <c r="I830" s="8">
        <v>10</v>
      </c>
      <c r="J830" t="str">
        <f t="shared" si="39"/>
        <v>new google.maps.LatLng(30.250241, -86.131143),</v>
      </c>
    </row>
    <row r="831" spans="1:10">
      <c r="A831" t="s">
        <v>8</v>
      </c>
      <c r="B831" t="s">
        <v>36</v>
      </c>
      <c r="C831" s="6" t="s">
        <v>267</v>
      </c>
      <c r="D831" s="6" t="s">
        <v>268</v>
      </c>
      <c r="E831" s="6" t="str">
        <f t="shared" si="40"/>
        <v>30.250241</v>
      </c>
      <c r="F831" s="6" t="str">
        <f t="shared" si="40"/>
        <v>-86.131143</v>
      </c>
      <c r="G831" s="8" t="str">
        <f t="shared" si="38"/>
        <v>30.250241, -86.131143</v>
      </c>
      <c r="H831" s="8" t="s">
        <v>227</v>
      </c>
      <c r="I831" s="8">
        <v>10</v>
      </c>
      <c r="J831" t="str">
        <f t="shared" si="39"/>
        <v>new google.maps.LatLng(30.250241, -86.131143),</v>
      </c>
    </row>
    <row r="832" spans="1:10">
      <c r="A832" t="s">
        <v>8</v>
      </c>
      <c r="B832" t="s">
        <v>26</v>
      </c>
      <c r="C832" s="6" t="s">
        <v>267</v>
      </c>
      <c r="D832" s="6" t="s">
        <v>268</v>
      </c>
      <c r="E832" s="6" t="str">
        <f t="shared" si="40"/>
        <v>30.250241</v>
      </c>
      <c r="F832" s="6" t="str">
        <f t="shared" si="40"/>
        <v>-86.131143</v>
      </c>
      <c r="G832" s="8" t="str">
        <f t="shared" si="38"/>
        <v>30.250241, -86.131143</v>
      </c>
      <c r="H832" s="8" t="s">
        <v>227</v>
      </c>
      <c r="I832" s="8">
        <v>10</v>
      </c>
      <c r="J832" t="str">
        <f t="shared" si="39"/>
        <v>new google.maps.LatLng(30.250241, -86.131143),</v>
      </c>
    </row>
    <row r="833" spans="1:10">
      <c r="A833" t="s">
        <v>8</v>
      </c>
      <c r="B833" t="s">
        <v>77</v>
      </c>
      <c r="C833" s="6" t="s">
        <v>267</v>
      </c>
      <c r="D833" s="6" t="s">
        <v>268</v>
      </c>
      <c r="E833" s="6" t="str">
        <f t="shared" si="40"/>
        <v>30.250241</v>
      </c>
      <c r="F833" s="6" t="str">
        <f t="shared" si="40"/>
        <v>-86.131143</v>
      </c>
      <c r="G833" s="8" t="str">
        <f t="shared" si="38"/>
        <v>30.250241, -86.131143</v>
      </c>
      <c r="H833" s="8" t="s">
        <v>227</v>
      </c>
      <c r="I833" s="8">
        <v>10</v>
      </c>
      <c r="J833" t="str">
        <f t="shared" si="39"/>
        <v>new google.maps.LatLng(30.250241, -86.131143),</v>
      </c>
    </row>
    <row r="834" spans="1:10">
      <c r="A834" t="s">
        <v>8</v>
      </c>
      <c r="B834" t="s">
        <v>189</v>
      </c>
      <c r="C834" s="6" t="s">
        <v>267</v>
      </c>
      <c r="D834" s="6" t="s">
        <v>268</v>
      </c>
      <c r="E834" s="6" t="str">
        <f t="shared" si="40"/>
        <v>30.250241</v>
      </c>
      <c r="F834" s="6" t="str">
        <f t="shared" si="40"/>
        <v>-86.131143</v>
      </c>
      <c r="G834" s="8" t="str">
        <f t="shared" ref="G834:G897" si="41">E834 &amp; ", " &amp;F834</f>
        <v>30.250241, -86.131143</v>
      </c>
      <c r="H834" s="8" t="s">
        <v>227</v>
      </c>
      <c r="I834" s="8">
        <v>10</v>
      </c>
      <c r="J834" t="str">
        <f t="shared" si="39"/>
        <v>new google.maps.LatLng(30.250241, -86.131143),</v>
      </c>
    </row>
    <row r="835" spans="1:10">
      <c r="A835" t="s">
        <v>8</v>
      </c>
      <c r="B835" t="s">
        <v>17</v>
      </c>
      <c r="C835" s="6" t="s">
        <v>267</v>
      </c>
      <c r="D835" s="6" t="s">
        <v>268</v>
      </c>
      <c r="E835" s="6" t="str">
        <f t="shared" si="40"/>
        <v>30.250241</v>
      </c>
      <c r="F835" s="6" t="str">
        <f t="shared" si="40"/>
        <v>-86.131143</v>
      </c>
      <c r="G835" s="8" t="str">
        <f t="shared" si="41"/>
        <v>30.250241, -86.131143</v>
      </c>
      <c r="H835" s="8" t="s">
        <v>227</v>
      </c>
      <c r="I835" s="8">
        <v>10</v>
      </c>
      <c r="J835" t="str">
        <f t="shared" ref="J835:J898" si="42">"new google.maps.LatLng(" &amp; C835 &amp; ", " &amp; D835 &amp; "),"</f>
        <v>new google.maps.LatLng(30.250241, -86.131143),</v>
      </c>
    </row>
    <row r="836" spans="1:10">
      <c r="A836" t="s">
        <v>8</v>
      </c>
      <c r="B836" t="s">
        <v>159</v>
      </c>
      <c r="C836" s="6" t="s">
        <v>267</v>
      </c>
      <c r="D836" s="6" t="s">
        <v>268</v>
      </c>
      <c r="E836" s="6" t="str">
        <f t="shared" si="40"/>
        <v>30.250241</v>
      </c>
      <c r="F836" s="6" t="str">
        <f t="shared" si="40"/>
        <v>-86.131143</v>
      </c>
      <c r="G836" s="8" t="str">
        <f t="shared" si="41"/>
        <v>30.250241, -86.131143</v>
      </c>
      <c r="H836" s="8" t="s">
        <v>227</v>
      </c>
      <c r="I836" s="8">
        <v>10</v>
      </c>
      <c r="J836" t="str">
        <f t="shared" si="42"/>
        <v>new google.maps.LatLng(30.250241, -86.131143),</v>
      </c>
    </row>
    <row r="837" spans="1:10">
      <c r="A837" t="s">
        <v>8</v>
      </c>
      <c r="B837" t="s">
        <v>57</v>
      </c>
      <c r="C837" s="6" t="s">
        <v>267</v>
      </c>
      <c r="D837" s="6" t="s">
        <v>268</v>
      </c>
      <c r="E837" s="6" t="str">
        <f t="shared" si="40"/>
        <v>30.250241</v>
      </c>
      <c r="F837" s="6" t="str">
        <f t="shared" si="40"/>
        <v>-86.131143</v>
      </c>
      <c r="G837" s="8" t="str">
        <f t="shared" si="41"/>
        <v>30.250241, -86.131143</v>
      </c>
      <c r="H837" s="8" t="s">
        <v>227</v>
      </c>
      <c r="I837" s="8">
        <v>10</v>
      </c>
      <c r="J837" t="str">
        <f t="shared" si="42"/>
        <v>new google.maps.LatLng(30.250241, -86.131143),</v>
      </c>
    </row>
    <row r="838" spans="1:10">
      <c r="A838" t="s">
        <v>8</v>
      </c>
      <c r="B838" t="s">
        <v>46</v>
      </c>
      <c r="C838" s="6" t="s">
        <v>267</v>
      </c>
      <c r="D838" s="6" t="s">
        <v>268</v>
      </c>
      <c r="E838" s="6" t="str">
        <f t="shared" si="40"/>
        <v>30.250241</v>
      </c>
      <c r="F838" s="6" t="str">
        <f t="shared" si="40"/>
        <v>-86.131143</v>
      </c>
      <c r="G838" s="8" t="str">
        <f t="shared" si="41"/>
        <v>30.250241, -86.131143</v>
      </c>
      <c r="H838" s="8" t="s">
        <v>227</v>
      </c>
      <c r="I838" s="8">
        <v>10</v>
      </c>
      <c r="J838" t="str">
        <f t="shared" si="42"/>
        <v>new google.maps.LatLng(30.250241, -86.131143),</v>
      </c>
    </row>
    <row r="839" spans="1:10">
      <c r="A839" t="s">
        <v>8</v>
      </c>
      <c r="B839" t="s">
        <v>258</v>
      </c>
      <c r="C839" s="6" t="s">
        <v>267</v>
      </c>
      <c r="D839" s="6" t="s">
        <v>268</v>
      </c>
      <c r="E839" s="6" t="str">
        <f t="shared" si="40"/>
        <v>30.250241</v>
      </c>
      <c r="F839" s="6" t="str">
        <f t="shared" si="40"/>
        <v>-86.131143</v>
      </c>
      <c r="G839" s="8" t="str">
        <f t="shared" si="41"/>
        <v>30.250241, -86.131143</v>
      </c>
      <c r="H839" s="8" t="s">
        <v>227</v>
      </c>
      <c r="I839" s="8">
        <v>10</v>
      </c>
      <c r="J839" t="str">
        <f t="shared" si="42"/>
        <v>new google.maps.LatLng(30.250241, -86.131143),</v>
      </c>
    </row>
    <row r="840" spans="1:10">
      <c r="A840" t="s">
        <v>8</v>
      </c>
      <c r="B840" t="s">
        <v>170</v>
      </c>
      <c r="C840" s="6" t="s">
        <v>267</v>
      </c>
      <c r="D840" s="6" t="s">
        <v>268</v>
      </c>
      <c r="E840" s="6" t="str">
        <f t="shared" si="40"/>
        <v>30.250241</v>
      </c>
      <c r="F840" s="6" t="str">
        <f t="shared" si="40"/>
        <v>-86.131143</v>
      </c>
      <c r="G840" s="8" t="str">
        <f t="shared" si="41"/>
        <v>30.250241, -86.131143</v>
      </c>
      <c r="H840" s="8" t="s">
        <v>227</v>
      </c>
      <c r="I840" s="8">
        <v>10</v>
      </c>
      <c r="J840" t="str">
        <f t="shared" si="42"/>
        <v>new google.maps.LatLng(30.250241, -86.131143),</v>
      </c>
    </row>
    <row r="841" spans="1:10">
      <c r="A841" t="s">
        <v>8</v>
      </c>
      <c r="B841" t="s">
        <v>174</v>
      </c>
      <c r="C841" s="6" t="s">
        <v>267</v>
      </c>
      <c r="D841" s="6" t="s">
        <v>268</v>
      </c>
      <c r="E841" s="6" t="str">
        <f t="shared" si="40"/>
        <v>30.250241</v>
      </c>
      <c r="F841" s="6" t="str">
        <f t="shared" si="40"/>
        <v>-86.131143</v>
      </c>
      <c r="G841" s="8" t="str">
        <f t="shared" si="41"/>
        <v>30.250241, -86.131143</v>
      </c>
      <c r="H841" s="8" t="s">
        <v>227</v>
      </c>
      <c r="I841" s="8">
        <v>10</v>
      </c>
      <c r="J841" t="str">
        <f t="shared" si="42"/>
        <v>new google.maps.LatLng(30.250241, -86.131143),</v>
      </c>
    </row>
    <row r="842" spans="1:10">
      <c r="A842" t="s">
        <v>8</v>
      </c>
      <c r="B842" t="s">
        <v>122</v>
      </c>
      <c r="C842" s="6" t="s">
        <v>267</v>
      </c>
      <c r="D842" s="6" t="s">
        <v>268</v>
      </c>
      <c r="E842" s="6" t="str">
        <f t="shared" si="40"/>
        <v>30.250241</v>
      </c>
      <c r="F842" s="6" t="str">
        <f t="shared" si="40"/>
        <v>-86.131143</v>
      </c>
      <c r="G842" s="8" t="str">
        <f t="shared" si="41"/>
        <v>30.250241, -86.131143</v>
      </c>
      <c r="H842" s="8" t="s">
        <v>227</v>
      </c>
      <c r="I842" s="8">
        <v>10</v>
      </c>
      <c r="J842" t="str">
        <f t="shared" si="42"/>
        <v>new google.maps.LatLng(30.250241, -86.131143),</v>
      </c>
    </row>
    <row r="843" spans="1:10">
      <c r="A843" t="s">
        <v>8</v>
      </c>
      <c r="B843" t="s">
        <v>56</v>
      </c>
      <c r="C843" s="6" t="s">
        <v>267</v>
      </c>
      <c r="D843" s="6" t="s">
        <v>268</v>
      </c>
      <c r="E843" s="6" t="str">
        <f t="shared" si="40"/>
        <v>30.250241</v>
      </c>
      <c r="F843" s="6" t="str">
        <f t="shared" si="40"/>
        <v>-86.131143</v>
      </c>
      <c r="G843" s="8" t="str">
        <f t="shared" si="41"/>
        <v>30.250241, -86.131143</v>
      </c>
      <c r="H843" s="8" t="s">
        <v>227</v>
      </c>
      <c r="I843" s="8">
        <v>10</v>
      </c>
      <c r="J843" t="str">
        <f t="shared" si="42"/>
        <v>new google.maps.LatLng(30.250241, -86.131143),</v>
      </c>
    </row>
    <row r="844" spans="1:10">
      <c r="A844" t="s">
        <v>8</v>
      </c>
      <c r="B844" t="s">
        <v>24</v>
      </c>
      <c r="C844" s="6" t="s">
        <v>267</v>
      </c>
      <c r="D844" s="6" t="s">
        <v>268</v>
      </c>
      <c r="E844" s="6" t="str">
        <f t="shared" si="40"/>
        <v>30.250241</v>
      </c>
      <c r="F844" s="6" t="str">
        <f t="shared" si="40"/>
        <v>-86.131143</v>
      </c>
      <c r="G844" s="8" t="str">
        <f t="shared" si="41"/>
        <v>30.250241, -86.131143</v>
      </c>
      <c r="H844" s="8" t="s">
        <v>227</v>
      </c>
      <c r="I844" s="8">
        <v>10</v>
      </c>
      <c r="J844" t="str">
        <f t="shared" si="42"/>
        <v>new google.maps.LatLng(30.250241, -86.131143),</v>
      </c>
    </row>
    <row r="845" spans="1:10">
      <c r="A845" t="s">
        <v>8</v>
      </c>
      <c r="B845" t="s">
        <v>36</v>
      </c>
      <c r="C845" s="6" t="s">
        <v>267</v>
      </c>
      <c r="D845" s="6" t="s">
        <v>268</v>
      </c>
      <c r="E845" s="6" t="str">
        <f t="shared" si="40"/>
        <v>30.250241</v>
      </c>
      <c r="F845" s="6" t="str">
        <f t="shared" si="40"/>
        <v>-86.131143</v>
      </c>
      <c r="G845" s="8" t="str">
        <f t="shared" si="41"/>
        <v>30.250241, -86.131143</v>
      </c>
      <c r="H845" s="8" t="s">
        <v>227</v>
      </c>
      <c r="I845" s="8">
        <v>10</v>
      </c>
      <c r="J845" t="str">
        <f t="shared" si="42"/>
        <v>new google.maps.LatLng(30.250241, -86.131143),</v>
      </c>
    </row>
    <row r="846" spans="1:10">
      <c r="A846" t="s">
        <v>8</v>
      </c>
      <c r="B846" t="s">
        <v>26</v>
      </c>
      <c r="C846" s="6" t="s">
        <v>267</v>
      </c>
      <c r="D846" s="6" t="s">
        <v>268</v>
      </c>
      <c r="E846" s="6" t="str">
        <f t="shared" si="40"/>
        <v>30.250241</v>
      </c>
      <c r="F846" s="6" t="str">
        <f t="shared" si="40"/>
        <v>-86.131143</v>
      </c>
      <c r="G846" s="8" t="str">
        <f t="shared" si="41"/>
        <v>30.250241, -86.131143</v>
      </c>
      <c r="H846" s="8" t="s">
        <v>227</v>
      </c>
      <c r="I846" s="8">
        <v>10</v>
      </c>
      <c r="J846" t="str">
        <f t="shared" si="42"/>
        <v>new google.maps.LatLng(30.250241, -86.131143),</v>
      </c>
    </row>
    <row r="847" spans="1:10" ht="15" customHeight="1">
      <c r="A847" t="s">
        <v>8</v>
      </c>
      <c r="B847" t="s">
        <v>77</v>
      </c>
      <c r="C847" s="6" t="s">
        <v>267</v>
      </c>
      <c r="D847" s="6" t="s">
        <v>268</v>
      </c>
      <c r="E847" s="6" t="str">
        <f t="shared" si="40"/>
        <v>30.250241</v>
      </c>
      <c r="F847" s="7" t="str">
        <f t="shared" si="40"/>
        <v>-86.131143</v>
      </c>
      <c r="G847" s="8" t="str">
        <f t="shared" si="41"/>
        <v>30.250241, -86.131143</v>
      </c>
      <c r="H847" s="8" t="s">
        <v>227</v>
      </c>
      <c r="I847" s="8">
        <v>10</v>
      </c>
      <c r="J847" t="str">
        <f t="shared" si="42"/>
        <v>new google.maps.LatLng(30.250241, -86.131143),</v>
      </c>
    </row>
    <row r="848" spans="1:10" ht="15" customHeight="1">
      <c r="A848" t="s">
        <v>8</v>
      </c>
      <c r="B848" t="s">
        <v>189</v>
      </c>
      <c r="C848" s="6" t="s">
        <v>267</v>
      </c>
      <c r="D848" s="6" t="s">
        <v>268</v>
      </c>
      <c r="E848" s="6" t="str">
        <f t="shared" si="40"/>
        <v>30.250241</v>
      </c>
      <c r="F848" s="7" t="str">
        <f t="shared" si="40"/>
        <v>-86.131143</v>
      </c>
      <c r="G848" s="8" t="str">
        <f t="shared" si="41"/>
        <v>30.250241, -86.131143</v>
      </c>
      <c r="H848" s="8" t="s">
        <v>227</v>
      </c>
      <c r="I848" s="8">
        <v>10</v>
      </c>
      <c r="J848" t="str">
        <f t="shared" si="42"/>
        <v>new google.maps.LatLng(30.250241, -86.131143),</v>
      </c>
    </row>
    <row r="849" spans="1:10" ht="15" customHeight="1">
      <c r="A849" t="s">
        <v>8</v>
      </c>
      <c r="B849" t="s">
        <v>17</v>
      </c>
      <c r="C849" s="6" t="s">
        <v>267</v>
      </c>
      <c r="D849" s="6" t="s">
        <v>268</v>
      </c>
      <c r="E849" s="6" t="str">
        <f t="shared" si="40"/>
        <v>30.250241</v>
      </c>
      <c r="F849" s="7" t="str">
        <f t="shared" si="40"/>
        <v>-86.131143</v>
      </c>
      <c r="G849" s="8" t="str">
        <f t="shared" si="41"/>
        <v>30.250241, -86.131143</v>
      </c>
      <c r="H849" s="8" t="s">
        <v>227</v>
      </c>
      <c r="I849" s="8">
        <v>10</v>
      </c>
      <c r="J849" t="str">
        <f t="shared" si="42"/>
        <v>new google.maps.LatLng(30.250241, -86.131143),</v>
      </c>
    </row>
    <row r="850" spans="1:10" ht="15" customHeight="1">
      <c r="A850" t="s">
        <v>8</v>
      </c>
      <c r="B850" t="s">
        <v>159</v>
      </c>
      <c r="C850" s="6" t="s">
        <v>267</v>
      </c>
      <c r="D850" s="6" t="s">
        <v>268</v>
      </c>
      <c r="E850" s="6" t="str">
        <f t="shared" si="40"/>
        <v>30.250241</v>
      </c>
      <c r="F850" s="7" t="str">
        <f t="shared" si="40"/>
        <v>-86.131143</v>
      </c>
      <c r="G850" s="8" t="str">
        <f t="shared" si="41"/>
        <v>30.250241, -86.131143</v>
      </c>
      <c r="H850" s="8" t="s">
        <v>227</v>
      </c>
      <c r="I850" s="8">
        <v>10</v>
      </c>
      <c r="J850" t="str">
        <f t="shared" si="42"/>
        <v>new google.maps.LatLng(30.250241, -86.131143),</v>
      </c>
    </row>
    <row r="851" spans="1:10" ht="15" customHeight="1">
      <c r="A851" t="s">
        <v>8</v>
      </c>
      <c r="B851" t="s">
        <v>57</v>
      </c>
      <c r="C851" s="6" t="s">
        <v>267</v>
      </c>
      <c r="D851" s="6" t="s">
        <v>268</v>
      </c>
      <c r="E851" s="6" t="str">
        <f t="shared" si="40"/>
        <v>30.250241</v>
      </c>
      <c r="F851" s="7" t="str">
        <f t="shared" si="40"/>
        <v>-86.131143</v>
      </c>
      <c r="G851" s="8" t="str">
        <f t="shared" si="41"/>
        <v>30.250241, -86.131143</v>
      </c>
      <c r="H851" s="8" t="s">
        <v>227</v>
      </c>
      <c r="I851" s="8">
        <v>10</v>
      </c>
      <c r="J851" t="str">
        <f t="shared" si="42"/>
        <v>new google.maps.LatLng(30.250241, -86.131143),</v>
      </c>
    </row>
    <row r="852" spans="1:10" ht="15" customHeight="1">
      <c r="A852" t="s">
        <v>8</v>
      </c>
      <c r="B852" t="s">
        <v>46</v>
      </c>
      <c r="C852" s="6" t="s">
        <v>267</v>
      </c>
      <c r="D852" s="6" t="s">
        <v>268</v>
      </c>
      <c r="E852" s="6" t="str">
        <f t="shared" si="40"/>
        <v>30.250241</v>
      </c>
      <c r="F852" s="7" t="str">
        <f t="shared" si="40"/>
        <v>-86.131143</v>
      </c>
      <c r="G852" s="8" t="str">
        <f t="shared" si="41"/>
        <v>30.250241, -86.131143</v>
      </c>
      <c r="H852" s="8" t="s">
        <v>227</v>
      </c>
      <c r="I852" s="8">
        <v>10</v>
      </c>
      <c r="J852" t="str">
        <f t="shared" si="42"/>
        <v>new google.maps.LatLng(30.250241, -86.131143),</v>
      </c>
    </row>
    <row r="853" spans="1:10" ht="15" customHeight="1">
      <c r="A853" t="s">
        <v>8</v>
      </c>
      <c r="B853" t="s">
        <v>258</v>
      </c>
      <c r="C853" s="6" t="s">
        <v>267</v>
      </c>
      <c r="D853" s="6" t="s">
        <v>268</v>
      </c>
      <c r="E853" s="6" t="str">
        <f t="shared" si="40"/>
        <v>30.250241</v>
      </c>
      <c r="F853" s="7" t="str">
        <f t="shared" si="40"/>
        <v>-86.131143</v>
      </c>
      <c r="G853" s="8" t="str">
        <f t="shared" si="41"/>
        <v>30.250241, -86.131143</v>
      </c>
      <c r="H853" s="8" t="s">
        <v>227</v>
      </c>
      <c r="I853" s="8">
        <v>10</v>
      </c>
      <c r="J853" t="str">
        <f t="shared" si="42"/>
        <v>new google.maps.LatLng(30.250241, -86.131143),</v>
      </c>
    </row>
    <row r="854" spans="1:10" ht="15" customHeight="1">
      <c r="A854" t="s">
        <v>8</v>
      </c>
      <c r="B854" t="s">
        <v>170</v>
      </c>
      <c r="C854" s="6" t="s">
        <v>267</v>
      </c>
      <c r="D854" s="6" t="s">
        <v>268</v>
      </c>
      <c r="E854" s="6" t="str">
        <f t="shared" si="40"/>
        <v>30.250241</v>
      </c>
      <c r="F854" s="7" t="str">
        <f t="shared" si="40"/>
        <v>-86.131143</v>
      </c>
      <c r="G854" s="8" t="str">
        <f t="shared" si="41"/>
        <v>30.250241, -86.131143</v>
      </c>
      <c r="H854" s="8" t="s">
        <v>227</v>
      </c>
      <c r="I854" s="8">
        <v>10</v>
      </c>
      <c r="J854" t="str">
        <f t="shared" si="42"/>
        <v>new google.maps.LatLng(30.250241, -86.131143),</v>
      </c>
    </row>
    <row r="855" spans="1:10" ht="15" customHeight="1">
      <c r="A855" t="s">
        <v>8</v>
      </c>
      <c r="B855" t="s">
        <v>174</v>
      </c>
      <c r="C855" s="6" t="s">
        <v>267</v>
      </c>
      <c r="D855" s="6" t="s">
        <v>268</v>
      </c>
      <c r="E855" s="6" t="str">
        <f t="shared" si="40"/>
        <v>30.250241</v>
      </c>
      <c r="F855" s="7" t="str">
        <f t="shared" si="40"/>
        <v>-86.131143</v>
      </c>
      <c r="G855" s="8" t="str">
        <f t="shared" si="41"/>
        <v>30.250241, -86.131143</v>
      </c>
      <c r="H855" s="8" t="s">
        <v>227</v>
      </c>
      <c r="I855" s="8">
        <v>10</v>
      </c>
      <c r="J855" t="str">
        <f t="shared" si="42"/>
        <v>new google.maps.LatLng(30.250241, -86.131143),</v>
      </c>
    </row>
    <row r="856" spans="1:10" ht="15" customHeight="1">
      <c r="A856" t="s">
        <v>8</v>
      </c>
      <c r="B856" t="s">
        <v>122</v>
      </c>
      <c r="C856" s="6" t="s">
        <v>267</v>
      </c>
      <c r="D856" s="6" t="s">
        <v>268</v>
      </c>
      <c r="E856" s="6" t="str">
        <f t="shared" si="40"/>
        <v>30.250241</v>
      </c>
      <c r="F856" s="7" t="str">
        <f t="shared" si="40"/>
        <v>-86.131143</v>
      </c>
      <c r="G856" s="8" t="str">
        <f t="shared" si="41"/>
        <v>30.250241, -86.131143</v>
      </c>
      <c r="H856" s="8" t="s">
        <v>227</v>
      </c>
      <c r="I856" s="8">
        <v>10</v>
      </c>
      <c r="J856" t="str">
        <f t="shared" si="42"/>
        <v>new google.maps.LatLng(30.250241, -86.131143),</v>
      </c>
    </row>
    <row r="857" spans="1:10" ht="15" customHeight="1">
      <c r="A857" t="s">
        <v>8</v>
      </c>
      <c r="B857" t="s">
        <v>56</v>
      </c>
      <c r="C857" s="6" t="s">
        <v>267</v>
      </c>
      <c r="D857" s="6" t="s">
        <v>268</v>
      </c>
      <c r="E857" s="6" t="str">
        <f t="shared" si="40"/>
        <v>30.250241</v>
      </c>
      <c r="F857" s="7" t="str">
        <f t="shared" si="40"/>
        <v>-86.131143</v>
      </c>
      <c r="G857" s="8" t="str">
        <f t="shared" si="41"/>
        <v>30.250241, -86.131143</v>
      </c>
      <c r="H857" s="8" t="s">
        <v>227</v>
      </c>
      <c r="I857" s="8">
        <v>10</v>
      </c>
      <c r="J857" t="str">
        <f t="shared" si="42"/>
        <v>new google.maps.LatLng(30.250241, -86.131143),</v>
      </c>
    </row>
    <row r="858" spans="1:10" ht="15" customHeight="1">
      <c r="A858" t="s">
        <v>8</v>
      </c>
      <c r="B858" t="s">
        <v>24</v>
      </c>
      <c r="C858" s="6" t="s">
        <v>267</v>
      </c>
      <c r="D858" s="6" t="s">
        <v>268</v>
      </c>
      <c r="E858" s="6" t="str">
        <f t="shared" si="40"/>
        <v>30.250241</v>
      </c>
      <c r="F858" s="7" t="str">
        <f t="shared" si="40"/>
        <v>-86.131143</v>
      </c>
      <c r="G858" s="8" t="str">
        <f t="shared" si="41"/>
        <v>30.250241, -86.131143</v>
      </c>
      <c r="H858" s="8" t="s">
        <v>227</v>
      </c>
      <c r="I858" s="8">
        <v>10</v>
      </c>
      <c r="J858" t="str">
        <f t="shared" si="42"/>
        <v>new google.maps.LatLng(30.250241, -86.131143),</v>
      </c>
    </row>
    <row r="859" spans="1:10" ht="15" customHeight="1">
      <c r="A859" t="s">
        <v>8</v>
      </c>
      <c r="B859" t="s">
        <v>36</v>
      </c>
      <c r="C859" s="6" t="s">
        <v>267</v>
      </c>
      <c r="D859" s="6" t="s">
        <v>268</v>
      </c>
      <c r="E859" s="6" t="str">
        <f t="shared" si="40"/>
        <v>30.250241</v>
      </c>
      <c r="F859" s="7" t="str">
        <f t="shared" si="40"/>
        <v>-86.131143</v>
      </c>
      <c r="G859" s="8" t="str">
        <f t="shared" si="41"/>
        <v>30.250241, -86.131143</v>
      </c>
      <c r="H859" s="8" t="s">
        <v>227</v>
      </c>
      <c r="I859" s="8">
        <v>10</v>
      </c>
      <c r="J859" t="str">
        <f t="shared" si="42"/>
        <v>new google.maps.LatLng(30.250241, -86.131143),</v>
      </c>
    </row>
    <row r="860" spans="1:10" ht="15" customHeight="1">
      <c r="A860" t="s">
        <v>8</v>
      </c>
      <c r="B860" t="s">
        <v>26</v>
      </c>
      <c r="C860" s="6" t="s">
        <v>267</v>
      </c>
      <c r="D860" s="6" t="s">
        <v>268</v>
      </c>
      <c r="E860" s="6" t="str">
        <f t="shared" si="40"/>
        <v>30.250241</v>
      </c>
      <c r="F860" s="7" t="str">
        <f t="shared" si="40"/>
        <v>-86.131143</v>
      </c>
      <c r="G860" s="8" t="str">
        <f t="shared" si="41"/>
        <v>30.250241, -86.131143</v>
      </c>
      <c r="H860" s="8" t="s">
        <v>227</v>
      </c>
      <c r="I860" s="8">
        <v>10</v>
      </c>
      <c r="J860" t="str">
        <f t="shared" si="42"/>
        <v>new google.maps.LatLng(30.250241, -86.131143),</v>
      </c>
    </row>
    <row r="861" spans="1:10" ht="15" customHeight="1">
      <c r="A861" t="s">
        <v>8</v>
      </c>
      <c r="B861" t="s">
        <v>77</v>
      </c>
      <c r="C861" s="6" t="s">
        <v>267</v>
      </c>
      <c r="D861" s="6" t="s">
        <v>268</v>
      </c>
      <c r="E861" s="6" t="str">
        <f t="shared" ref="E861:F902" si="43">C861</f>
        <v>30.250241</v>
      </c>
      <c r="F861" s="7" t="str">
        <f t="shared" si="43"/>
        <v>-86.131143</v>
      </c>
      <c r="G861" s="8" t="str">
        <f t="shared" si="41"/>
        <v>30.250241, -86.131143</v>
      </c>
      <c r="H861" s="8" t="s">
        <v>227</v>
      </c>
      <c r="I861" s="8">
        <v>10</v>
      </c>
      <c r="J861" t="str">
        <f t="shared" si="42"/>
        <v>new google.maps.LatLng(30.250241, -86.131143),</v>
      </c>
    </row>
    <row r="862" spans="1:10" ht="15" customHeight="1">
      <c r="A862" t="s">
        <v>8</v>
      </c>
      <c r="B862" t="s">
        <v>189</v>
      </c>
      <c r="C862" s="6" t="s">
        <v>267</v>
      </c>
      <c r="D862" s="6" t="s">
        <v>268</v>
      </c>
      <c r="E862" s="6" t="str">
        <f t="shared" si="43"/>
        <v>30.250241</v>
      </c>
      <c r="F862" s="7" t="str">
        <f t="shared" si="43"/>
        <v>-86.131143</v>
      </c>
      <c r="G862" s="8" t="str">
        <f t="shared" si="41"/>
        <v>30.250241, -86.131143</v>
      </c>
      <c r="H862" s="8" t="s">
        <v>227</v>
      </c>
      <c r="I862" s="8">
        <v>10</v>
      </c>
      <c r="J862" t="str">
        <f t="shared" si="42"/>
        <v>new google.maps.LatLng(30.250241, -86.131143),</v>
      </c>
    </row>
    <row r="863" spans="1:10" ht="15" customHeight="1">
      <c r="A863" t="s">
        <v>8</v>
      </c>
      <c r="B863" t="s">
        <v>17</v>
      </c>
      <c r="C863" s="6" t="s">
        <v>267</v>
      </c>
      <c r="D863" s="6" t="s">
        <v>268</v>
      </c>
      <c r="E863" s="6" t="str">
        <f t="shared" si="43"/>
        <v>30.250241</v>
      </c>
      <c r="F863" s="7" t="str">
        <f t="shared" si="43"/>
        <v>-86.131143</v>
      </c>
      <c r="G863" s="8" t="str">
        <f t="shared" si="41"/>
        <v>30.250241, -86.131143</v>
      </c>
      <c r="H863" s="8" t="s">
        <v>227</v>
      </c>
      <c r="I863" s="8">
        <v>10</v>
      </c>
      <c r="J863" t="str">
        <f t="shared" si="42"/>
        <v>new google.maps.LatLng(30.250241, -86.131143),</v>
      </c>
    </row>
    <row r="864" spans="1:10" ht="15" customHeight="1">
      <c r="A864" t="s">
        <v>8</v>
      </c>
      <c r="B864" t="s">
        <v>159</v>
      </c>
      <c r="C864" s="6" t="s">
        <v>267</v>
      </c>
      <c r="D864" s="6" t="s">
        <v>268</v>
      </c>
      <c r="E864" s="6" t="str">
        <f t="shared" si="43"/>
        <v>30.250241</v>
      </c>
      <c r="F864" s="7" t="str">
        <f t="shared" si="43"/>
        <v>-86.131143</v>
      </c>
      <c r="G864" s="8" t="str">
        <f t="shared" si="41"/>
        <v>30.250241, -86.131143</v>
      </c>
      <c r="H864" s="8" t="s">
        <v>227</v>
      </c>
      <c r="I864" s="8">
        <v>10</v>
      </c>
      <c r="J864" t="str">
        <f t="shared" si="42"/>
        <v>new google.maps.LatLng(30.250241, -86.131143),</v>
      </c>
    </row>
    <row r="865" spans="1:10" ht="15" customHeight="1">
      <c r="A865" t="s">
        <v>8</v>
      </c>
      <c r="B865" t="s">
        <v>57</v>
      </c>
      <c r="C865" s="6" t="s">
        <v>267</v>
      </c>
      <c r="D865" s="6" t="s">
        <v>268</v>
      </c>
      <c r="E865" s="6" t="str">
        <f t="shared" si="43"/>
        <v>30.250241</v>
      </c>
      <c r="F865" s="7" t="str">
        <f t="shared" si="43"/>
        <v>-86.131143</v>
      </c>
      <c r="G865" s="8" t="str">
        <f t="shared" si="41"/>
        <v>30.250241, -86.131143</v>
      </c>
      <c r="H865" s="8" t="s">
        <v>227</v>
      </c>
      <c r="I865" s="8">
        <v>10</v>
      </c>
      <c r="J865" t="str">
        <f t="shared" si="42"/>
        <v>new google.maps.LatLng(30.250241, -86.131143),</v>
      </c>
    </row>
    <row r="866" spans="1:10" ht="15" customHeight="1">
      <c r="A866" t="s">
        <v>8</v>
      </c>
      <c r="B866" t="s">
        <v>46</v>
      </c>
      <c r="C866" s="6" t="s">
        <v>267</v>
      </c>
      <c r="D866" s="6" t="s">
        <v>268</v>
      </c>
      <c r="E866" s="6" t="str">
        <f t="shared" si="43"/>
        <v>30.250241</v>
      </c>
      <c r="F866" s="7" t="str">
        <f t="shared" si="43"/>
        <v>-86.131143</v>
      </c>
      <c r="G866" s="8" t="str">
        <f t="shared" si="41"/>
        <v>30.250241, -86.131143</v>
      </c>
      <c r="H866" s="8" t="s">
        <v>227</v>
      </c>
      <c r="I866" s="8">
        <v>10</v>
      </c>
      <c r="J866" t="str">
        <f t="shared" si="42"/>
        <v>new google.maps.LatLng(30.250241, -86.131143),</v>
      </c>
    </row>
    <row r="867" spans="1:10" ht="15" customHeight="1">
      <c r="A867" t="s">
        <v>8</v>
      </c>
      <c r="B867" t="s">
        <v>258</v>
      </c>
      <c r="C867" s="6" t="s">
        <v>267</v>
      </c>
      <c r="D867" s="6" t="s">
        <v>268</v>
      </c>
      <c r="E867" s="6" t="str">
        <f t="shared" si="43"/>
        <v>30.250241</v>
      </c>
      <c r="F867" s="7" t="str">
        <f t="shared" si="43"/>
        <v>-86.131143</v>
      </c>
      <c r="G867" s="8" t="str">
        <f t="shared" si="41"/>
        <v>30.250241, -86.131143</v>
      </c>
      <c r="H867" s="8" t="s">
        <v>227</v>
      </c>
      <c r="I867" s="8">
        <v>10</v>
      </c>
      <c r="J867" t="str">
        <f t="shared" si="42"/>
        <v>new google.maps.LatLng(30.250241, -86.131143),</v>
      </c>
    </row>
    <row r="868" spans="1:10" ht="15" customHeight="1">
      <c r="A868" t="s">
        <v>8</v>
      </c>
      <c r="B868" t="s">
        <v>170</v>
      </c>
      <c r="C868" s="6" t="s">
        <v>267</v>
      </c>
      <c r="D868" s="6" t="s">
        <v>268</v>
      </c>
      <c r="E868" s="6" t="str">
        <f t="shared" si="43"/>
        <v>30.250241</v>
      </c>
      <c r="F868" s="7" t="str">
        <f t="shared" si="43"/>
        <v>-86.131143</v>
      </c>
      <c r="G868" s="8" t="str">
        <f t="shared" si="41"/>
        <v>30.250241, -86.131143</v>
      </c>
      <c r="H868" s="8" t="s">
        <v>227</v>
      </c>
      <c r="I868" s="8">
        <v>10</v>
      </c>
      <c r="J868" t="str">
        <f t="shared" si="42"/>
        <v>new google.maps.LatLng(30.250241, -86.131143),</v>
      </c>
    </row>
    <row r="869" spans="1:10" ht="15" customHeight="1">
      <c r="A869" t="s">
        <v>8</v>
      </c>
      <c r="B869" t="s">
        <v>174</v>
      </c>
      <c r="C869" s="6" t="s">
        <v>267</v>
      </c>
      <c r="D869" s="6" t="s">
        <v>268</v>
      </c>
      <c r="E869" s="6" t="str">
        <f t="shared" si="43"/>
        <v>30.250241</v>
      </c>
      <c r="F869" s="7" t="str">
        <f t="shared" si="43"/>
        <v>-86.131143</v>
      </c>
      <c r="G869" s="8" t="str">
        <f t="shared" si="41"/>
        <v>30.250241, -86.131143</v>
      </c>
      <c r="H869" s="8" t="s">
        <v>227</v>
      </c>
      <c r="I869" s="8">
        <v>10</v>
      </c>
      <c r="J869" t="str">
        <f t="shared" si="42"/>
        <v>new google.maps.LatLng(30.250241, -86.131143),</v>
      </c>
    </row>
    <row r="870" spans="1:10" ht="15" customHeight="1">
      <c r="A870" t="s">
        <v>8</v>
      </c>
      <c r="B870" t="s">
        <v>122</v>
      </c>
      <c r="C870" s="6" t="s">
        <v>267</v>
      </c>
      <c r="D870" s="6" t="s">
        <v>268</v>
      </c>
      <c r="E870" s="6" t="str">
        <f t="shared" si="43"/>
        <v>30.250241</v>
      </c>
      <c r="F870" s="7" t="str">
        <f t="shared" si="43"/>
        <v>-86.131143</v>
      </c>
      <c r="G870" s="8" t="str">
        <f t="shared" si="41"/>
        <v>30.250241, -86.131143</v>
      </c>
      <c r="H870" s="8" t="s">
        <v>227</v>
      </c>
      <c r="I870" s="8">
        <v>10</v>
      </c>
      <c r="J870" t="str">
        <f t="shared" si="42"/>
        <v>new google.maps.LatLng(30.250241, -86.131143),</v>
      </c>
    </row>
    <row r="871" spans="1:10" ht="15" customHeight="1">
      <c r="A871" t="s">
        <v>8</v>
      </c>
      <c r="B871" t="s">
        <v>56</v>
      </c>
      <c r="C871" s="6" t="s">
        <v>267</v>
      </c>
      <c r="D871" s="6" t="s">
        <v>268</v>
      </c>
      <c r="E871" s="6" t="str">
        <f t="shared" si="43"/>
        <v>30.250241</v>
      </c>
      <c r="F871" s="7" t="str">
        <f t="shared" si="43"/>
        <v>-86.131143</v>
      </c>
      <c r="G871" s="8" t="str">
        <f t="shared" si="41"/>
        <v>30.250241, -86.131143</v>
      </c>
      <c r="H871" s="8" t="s">
        <v>227</v>
      </c>
      <c r="I871" s="8">
        <v>10</v>
      </c>
      <c r="J871" t="str">
        <f t="shared" si="42"/>
        <v>new google.maps.LatLng(30.250241, -86.131143),</v>
      </c>
    </row>
    <row r="872" spans="1:10" ht="15" customHeight="1">
      <c r="A872" t="s">
        <v>8</v>
      </c>
      <c r="B872" t="s">
        <v>24</v>
      </c>
      <c r="C872" s="6" t="s">
        <v>267</v>
      </c>
      <c r="D872" s="6" t="s">
        <v>268</v>
      </c>
      <c r="E872" s="6" t="str">
        <f t="shared" si="43"/>
        <v>30.250241</v>
      </c>
      <c r="F872" s="7" t="str">
        <f t="shared" si="43"/>
        <v>-86.131143</v>
      </c>
      <c r="G872" s="8" t="str">
        <f t="shared" si="41"/>
        <v>30.250241, -86.131143</v>
      </c>
      <c r="H872" s="8" t="s">
        <v>227</v>
      </c>
      <c r="I872" s="8">
        <v>10</v>
      </c>
      <c r="J872" t="str">
        <f t="shared" si="42"/>
        <v>new google.maps.LatLng(30.250241, -86.131143),</v>
      </c>
    </row>
    <row r="873" spans="1:10" ht="15" customHeight="1">
      <c r="A873" t="s">
        <v>8</v>
      </c>
      <c r="B873" t="s">
        <v>36</v>
      </c>
      <c r="C873" s="6" t="s">
        <v>267</v>
      </c>
      <c r="D873" s="6" t="s">
        <v>268</v>
      </c>
      <c r="E873" s="6" t="str">
        <f t="shared" si="43"/>
        <v>30.250241</v>
      </c>
      <c r="F873" s="7" t="str">
        <f t="shared" si="43"/>
        <v>-86.131143</v>
      </c>
      <c r="G873" s="8" t="str">
        <f t="shared" si="41"/>
        <v>30.250241, -86.131143</v>
      </c>
      <c r="H873" s="8" t="s">
        <v>227</v>
      </c>
      <c r="I873" s="8">
        <v>10</v>
      </c>
      <c r="J873" t="str">
        <f t="shared" si="42"/>
        <v>new google.maps.LatLng(30.250241, -86.131143),</v>
      </c>
    </row>
    <row r="874" spans="1:10" ht="15" customHeight="1">
      <c r="A874" t="s">
        <v>8</v>
      </c>
      <c r="B874" t="s">
        <v>26</v>
      </c>
      <c r="C874" s="6" t="s">
        <v>267</v>
      </c>
      <c r="D874" s="6" t="s">
        <v>268</v>
      </c>
      <c r="E874" s="6" t="str">
        <f t="shared" si="43"/>
        <v>30.250241</v>
      </c>
      <c r="F874" s="7" t="str">
        <f t="shared" si="43"/>
        <v>-86.131143</v>
      </c>
      <c r="G874" s="8" t="str">
        <f t="shared" si="41"/>
        <v>30.250241, -86.131143</v>
      </c>
      <c r="H874" s="8" t="s">
        <v>227</v>
      </c>
      <c r="I874" s="8">
        <v>10</v>
      </c>
      <c r="J874" t="str">
        <f t="shared" si="42"/>
        <v>new google.maps.LatLng(30.250241, -86.131143),</v>
      </c>
    </row>
    <row r="875" spans="1:10" ht="15" customHeight="1">
      <c r="A875" t="s">
        <v>8</v>
      </c>
      <c r="B875" t="s">
        <v>77</v>
      </c>
      <c r="C875" s="6" t="s">
        <v>267</v>
      </c>
      <c r="D875" s="6" t="s">
        <v>268</v>
      </c>
      <c r="E875" s="6" t="str">
        <f t="shared" si="43"/>
        <v>30.250241</v>
      </c>
      <c r="F875" s="7" t="str">
        <f t="shared" si="43"/>
        <v>-86.131143</v>
      </c>
      <c r="G875" s="8" t="str">
        <f t="shared" si="41"/>
        <v>30.250241, -86.131143</v>
      </c>
      <c r="H875" s="8" t="s">
        <v>227</v>
      </c>
      <c r="I875" s="8">
        <v>10</v>
      </c>
      <c r="J875" t="str">
        <f t="shared" si="42"/>
        <v>new google.maps.LatLng(30.250241, -86.131143),</v>
      </c>
    </row>
    <row r="876" spans="1:10" ht="15" customHeight="1">
      <c r="A876" t="s">
        <v>8</v>
      </c>
      <c r="B876" t="s">
        <v>189</v>
      </c>
      <c r="C876" s="6" t="s">
        <v>267</v>
      </c>
      <c r="D876" s="6" t="s">
        <v>268</v>
      </c>
      <c r="E876" s="6" t="str">
        <f t="shared" si="43"/>
        <v>30.250241</v>
      </c>
      <c r="F876" s="7" t="str">
        <f t="shared" si="43"/>
        <v>-86.131143</v>
      </c>
      <c r="G876" s="8" t="str">
        <f t="shared" si="41"/>
        <v>30.250241, -86.131143</v>
      </c>
      <c r="H876" s="8" t="s">
        <v>227</v>
      </c>
      <c r="I876" s="8">
        <v>10</v>
      </c>
      <c r="J876" t="str">
        <f t="shared" si="42"/>
        <v>new google.maps.LatLng(30.250241, -86.131143),</v>
      </c>
    </row>
    <row r="877" spans="1:10" ht="15" customHeight="1">
      <c r="A877" t="s">
        <v>8</v>
      </c>
      <c r="B877" t="s">
        <v>17</v>
      </c>
      <c r="C877" s="6" t="s">
        <v>267</v>
      </c>
      <c r="D877" s="6" t="s">
        <v>268</v>
      </c>
      <c r="E877" s="6" t="str">
        <f t="shared" si="43"/>
        <v>30.250241</v>
      </c>
      <c r="F877" s="7" t="str">
        <f t="shared" si="43"/>
        <v>-86.131143</v>
      </c>
      <c r="G877" s="8" t="str">
        <f t="shared" si="41"/>
        <v>30.250241, -86.131143</v>
      </c>
      <c r="H877" s="8" t="s">
        <v>227</v>
      </c>
      <c r="I877" s="8">
        <v>10</v>
      </c>
      <c r="J877" t="str">
        <f t="shared" si="42"/>
        <v>new google.maps.LatLng(30.250241, -86.131143),</v>
      </c>
    </row>
    <row r="878" spans="1:10" ht="15" customHeight="1">
      <c r="A878" t="s">
        <v>8</v>
      </c>
      <c r="B878" t="s">
        <v>159</v>
      </c>
      <c r="C878" s="6" t="s">
        <v>267</v>
      </c>
      <c r="D878" s="6" t="s">
        <v>268</v>
      </c>
      <c r="E878" s="6" t="str">
        <f t="shared" si="43"/>
        <v>30.250241</v>
      </c>
      <c r="F878" s="7" t="str">
        <f t="shared" si="43"/>
        <v>-86.131143</v>
      </c>
      <c r="G878" s="8" t="str">
        <f t="shared" si="41"/>
        <v>30.250241, -86.131143</v>
      </c>
      <c r="H878" s="8" t="s">
        <v>227</v>
      </c>
      <c r="I878" s="8">
        <v>10</v>
      </c>
      <c r="J878" t="str">
        <f t="shared" si="42"/>
        <v>new google.maps.LatLng(30.250241, -86.131143),</v>
      </c>
    </row>
    <row r="879" spans="1:10" ht="15" customHeight="1">
      <c r="A879" t="s">
        <v>8</v>
      </c>
      <c r="B879" t="s">
        <v>57</v>
      </c>
      <c r="C879" s="6" t="s">
        <v>267</v>
      </c>
      <c r="D879" s="6" t="s">
        <v>268</v>
      </c>
      <c r="E879" s="6" t="str">
        <f t="shared" si="43"/>
        <v>30.250241</v>
      </c>
      <c r="F879" s="7" t="str">
        <f t="shared" si="43"/>
        <v>-86.131143</v>
      </c>
      <c r="G879" s="8" t="str">
        <f t="shared" si="41"/>
        <v>30.250241, -86.131143</v>
      </c>
      <c r="H879" s="8" t="s">
        <v>227</v>
      </c>
      <c r="I879" s="8">
        <v>10</v>
      </c>
      <c r="J879" t="str">
        <f t="shared" si="42"/>
        <v>new google.maps.LatLng(30.250241, -86.131143),</v>
      </c>
    </row>
    <row r="880" spans="1:10" ht="15" customHeight="1">
      <c r="A880" t="s">
        <v>8</v>
      </c>
      <c r="B880" t="s">
        <v>46</v>
      </c>
      <c r="C880" s="6" t="s">
        <v>267</v>
      </c>
      <c r="D880" s="6" t="s">
        <v>268</v>
      </c>
      <c r="E880" s="6" t="str">
        <f t="shared" si="43"/>
        <v>30.250241</v>
      </c>
      <c r="F880" s="7" t="str">
        <f t="shared" si="43"/>
        <v>-86.131143</v>
      </c>
      <c r="G880" s="8" t="str">
        <f t="shared" si="41"/>
        <v>30.250241, -86.131143</v>
      </c>
      <c r="H880" s="8" t="s">
        <v>227</v>
      </c>
      <c r="I880" s="8">
        <v>10</v>
      </c>
      <c r="J880" t="str">
        <f t="shared" si="42"/>
        <v>new google.maps.LatLng(30.250241, -86.131143),</v>
      </c>
    </row>
    <row r="881" spans="1:10" ht="15" customHeight="1">
      <c r="A881" t="s">
        <v>8</v>
      </c>
      <c r="B881" t="s">
        <v>258</v>
      </c>
      <c r="C881" s="6" t="s">
        <v>267</v>
      </c>
      <c r="D881" s="6" t="s">
        <v>268</v>
      </c>
      <c r="E881" s="6" t="str">
        <f t="shared" si="43"/>
        <v>30.250241</v>
      </c>
      <c r="F881" s="7" t="str">
        <f t="shared" si="43"/>
        <v>-86.131143</v>
      </c>
      <c r="G881" s="8" t="str">
        <f t="shared" si="41"/>
        <v>30.250241, -86.131143</v>
      </c>
      <c r="H881" s="8" t="s">
        <v>227</v>
      </c>
      <c r="I881" s="8">
        <v>10</v>
      </c>
      <c r="J881" t="str">
        <f t="shared" si="42"/>
        <v>new google.maps.LatLng(30.250241, -86.131143),</v>
      </c>
    </row>
    <row r="882" spans="1:10" ht="15" customHeight="1">
      <c r="A882" t="s">
        <v>8</v>
      </c>
      <c r="B882" t="s">
        <v>170</v>
      </c>
      <c r="C882" s="6" t="s">
        <v>267</v>
      </c>
      <c r="D882" s="6" t="s">
        <v>268</v>
      </c>
      <c r="E882" s="6" t="str">
        <f t="shared" si="43"/>
        <v>30.250241</v>
      </c>
      <c r="F882" s="7" t="str">
        <f t="shared" si="43"/>
        <v>-86.131143</v>
      </c>
      <c r="G882" s="8" t="str">
        <f t="shared" si="41"/>
        <v>30.250241, -86.131143</v>
      </c>
      <c r="H882" s="8" t="s">
        <v>227</v>
      </c>
      <c r="I882" s="8">
        <v>10</v>
      </c>
      <c r="J882" t="str">
        <f t="shared" si="42"/>
        <v>new google.maps.LatLng(30.250241, -86.131143),</v>
      </c>
    </row>
    <row r="883" spans="1:10" ht="15" customHeight="1">
      <c r="A883" t="s">
        <v>8</v>
      </c>
      <c r="B883" t="s">
        <v>174</v>
      </c>
      <c r="C883" s="6" t="s">
        <v>267</v>
      </c>
      <c r="D883" s="6" t="s">
        <v>268</v>
      </c>
      <c r="E883" s="6" t="str">
        <f t="shared" si="43"/>
        <v>30.250241</v>
      </c>
      <c r="F883" s="7" t="str">
        <f t="shared" si="43"/>
        <v>-86.131143</v>
      </c>
      <c r="G883" s="8" t="str">
        <f t="shared" si="41"/>
        <v>30.250241, -86.131143</v>
      </c>
      <c r="H883" s="8" t="s">
        <v>227</v>
      </c>
      <c r="I883" s="8">
        <v>10</v>
      </c>
      <c r="J883" t="str">
        <f t="shared" si="42"/>
        <v>new google.maps.LatLng(30.250241, -86.131143),</v>
      </c>
    </row>
    <row r="884" spans="1:10" ht="15" customHeight="1">
      <c r="A884" t="s">
        <v>8</v>
      </c>
      <c r="B884" t="s">
        <v>122</v>
      </c>
      <c r="C884" s="6" t="s">
        <v>267</v>
      </c>
      <c r="D884" s="6" t="s">
        <v>268</v>
      </c>
      <c r="E884" s="6" t="str">
        <f t="shared" si="43"/>
        <v>30.250241</v>
      </c>
      <c r="F884" s="7" t="str">
        <f t="shared" si="43"/>
        <v>-86.131143</v>
      </c>
      <c r="G884" s="8" t="str">
        <f t="shared" si="41"/>
        <v>30.250241, -86.131143</v>
      </c>
      <c r="H884" s="8" t="s">
        <v>227</v>
      </c>
      <c r="I884" s="8">
        <v>10</v>
      </c>
      <c r="J884" t="str">
        <f t="shared" si="42"/>
        <v>new google.maps.LatLng(30.250241, -86.131143),</v>
      </c>
    </row>
    <row r="885" spans="1:10" ht="15" customHeight="1">
      <c r="A885" t="s">
        <v>8</v>
      </c>
      <c r="B885" t="s">
        <v>56</v>
      </c>
      <c r="C885" s="6" t="s">
        <v>267</v>
      </c>
      <c r="D885" s="6" t="s">
        <v>268</v>
      </c>
      <c r="E885" s="6" t="str">
        <f t="shared" si="43"/>
        <v>30.250241</v>
      </c>
      <c r="F885" s="7" t="str">
        <f t="shared" si="43"/>
        <v>-86.131143</v>
      </c>
      <c r="G885" s="8" t="str">
        <f t="shared" si="41"/>
        <v>30.250241, -86.131143</v>
      </c>
      <c r="H885" s="8" t="s">
        <v>227</v>
      </c>
      <c r="I885" s="8">
        <v>10</v>
      </c>
      <c r="J885" t="str">
        <f t="shared" si="42"/>
        <v>new google.maps.LatLng(30.250241, -86.131143),</v>
      </c>
    </row>
    <row r="886" spans="1:10" ht="15" customHeight="1">
      <c r="A886" t="s">
        <v>8</v>
      </c>
      <c r="B886" t="s">
        <v>24</v>
      </c>
      <c r="C886" s="6" t="s">
        <v>267</v>
      </c>
      <c r="D886" s="6" t="s">
        <v>268</v>
      </c>
      <c r="E886" s="6" t="str">
        <f t="shared" si="43"/>
        <v>30.250241</v>
      </c>
      <c r="F886" s="7" t="str">
        <f t="shared" si="43"/>
        <v>-86.131143</v>
      </c>
      <c r="G886" s="8" t="str">
        <f t="shared" si="41"/>
        <v>30.250241, -86.131143</v>
      </c>
      <c r="H886" s="8" t="s">
        <v>227</v>
      </c>
      <c r="I886" s="8">
        <v>10</v>
      </c>
      <c r="J886" t="str">
        <f t="shared" si="42"/>
        <v>new google.maps.LatLng(30.250241, -86.131143),</v>
      </c>
    </row>
    <row r="887" spans="1:10" ht="15" customHeight="1">
      <c r="A887" t="s">
        <v>8</v>
      </c>
      <c r="B887" t="s">
        <v>36</v>
      </c>
      <c r="C887" s="6" t="s">
        <v>267</v>
      </c>
      <c r="D887" s="6" t="s">
        <v>268</v>
      </c>
      <c r="E887" s="6" t="str">
        <f t="shared" si="43"/>
        <v>30.250241</v>
      </c>
      <c r="F887" s="7" t="str">
        <f t="shared" si="43"/>
        <v>-86.131143</v>
      </c>
      <c r="G887" s="8" t="str">
        <f t="shared" si="41"/>
        <v>30.250241, -86.131143</v>
      </c>
      <c r="H887" s="8" t="s">
        <v>227</v>
      </c>
      <c r="I887" s="8">
        <v>10</v>
      </c>
      <c r="J887" t="str">
        <f t="shared" si="42"/>
        <v>new google.maps.LatLng(30.250241, -86.131143),</v>
      </c>
    </row>
    <row r="888" spans="1:10" ht="15" customHeight="1">
      <c r="A888" t="s">
        <v>8</v>
      </c>
      <c r="B888" t="s">
        <v>26</v>
      </c>
      <c r="C888" s="6" t="s">
        <v>267</v>
      </c>
      <c r="D888" s="6" t="s">
        <v>268</v>
      </c>
      <c r="E888" s="6" t="str">
        <f t="shared" si="43"/>
        <v>30.250241</v>
      </c>
      <c r="F888" s="7" t="str">
        <f t="shared" si="43"/>
        <v>-86.131143</v>
      </c>
      <c r="G888" s="8" t="str">
        <f t="shared" si="41"/>
        <v>30.250241, -86.131143</v>
      </c>
      <c r="H888" s="8" t="s">
        <v>227</v>
      </c>
      <c r="I888" s="8">
        <v>10</v>
      </c>
      <c r="J888" t="str">
        <f t="shared" si="42"/>
        <v>new google.maps.LatLng(30.250241, -86.131143),</v>
      </c>
    </row>
    <row r="889" spans="1:10" ht="15" customHeight="1">
      <c r="A889" t="s">
        <v>8</v>
      </c>
      <c r="B889" t="s">
        <v>77</v>
      </c>
      <c r="C889" s="6" t="s">
        <v>267</v>
      </c>
      <c r="D889" s="6" t="s">
        <v>268</v>
      </c>
      <c r="E889" s="6" t="str">
        <f t="shared" si="43"/>
        <v>30.250241</v>
      </c>
      <c r="F889" s="7" t="str">
        <f t="shared" si="43"/>
        <v>-86.131143</v>
      </c>
      <c r="G889" s="8" t="str">
        <f t="shared" si="41"/>
        <v>30.250241, -86.131143</v>
      </c>
      <c r="H889" s="8" t="s">
        <v>227</v>
      </c>
      <c r="I889" s="8">
        <v>10</v>
      </c>
      <c r="J889" t="str">
        <f t="shared" si="42"/>
        <v>new google.maps.LatLng(30.250241, -86.131143),</v>
      </c>
    </row>
    <row r="890" spans="1:10" ht="15" customHeight="1">
      <c r="A890" t="s">
        <v>8</v>
      </c>
      <c r="B890" t="s">
        <v>189</v>
      </c>
      <c r="C890" s="6" t="s">
        <v>267</v>
      </c>
      <c r="D890" s="6" t="s">
        <v>268</v>
      </c>
      <c r="E890" s="6" t="str">
        <f t="shared" si="43"/>
        <v>30.250241</v>
      </c>
      <c r="F890" s="7" t="str">
        <f t="shared" si="43"/>
        <v>-86.131143</v>
      </c>
      <c r="G890" s="8" t="str">
        <f t="shared" si="41"/>
        <v>30.250241, -86.131143</v>
      </c>
      <c r="H890" s="8" t="s">
        <v>227</v>
      </c>
      <c r="I890" s="8">
        <v>10</v>
      </c>
      <c r="J890" t="str">
        <f t="shared" si="42"/>
        <v>new google.maps.LatLng(30.250241, -86.131143),</v>
      </c>
    </row>
    <row r="891" spans="1:10" ht="15" customHeight="1">
      <c r="A891" t="s">
        <v>8</v>
      </c>
      <c r="B891" t="s">
        <v>17</v>
      </c>
      <c r="C891" s="6" t="s">
        <v>267</v>
      </c>
      <c r="D891" s="6" t="s">
        <v>268</v>
      </c>
      <c r="E891" s="6" t="str">
        <f t="shared" si="43"/>
        <v>30.250241</v>
      </c>
      <c r="F891" s="7" t="str">
        <f t="shared" si="43"/>
        <v>-86.131143</v>
      </c>
      <c r="G891" s="8" t="str">
        <f t="shared" si="41"/>
        <v>30.250241, -86.131143</v>
      </c>
      <c r="H891" s="8" t="s">
        <v>227</v>
      </c>
      <c r="I891" s="8">
        <v>10</v>
      </c>
      <c r="J891" t="str">
        <f t="shared" si="42"/>
        <v>new google.maps.LatLng(30.250241, -86.131143),</v>
      </c>
    </row>
    <row r="892" spans="1:10" ht="15" customHeight="1">
      <c r="A892" t="s">
        <v>8</v>
      </c>
      <c r="B892" t="s">
        <v>159</v>
      </c>
      <c r="C892" s="6" t="s">
        <v>267</v>
      </c>
      <c r="D892" s="6" t="s">
        <v>268</v>
      </c>
      <c r="E892" s="6" t="str">
        <f t="shared" si="43"/>
        <v>30.250241</v>
      </c>
      <c r="F892" s="7" t="str">
        <f t="shared" si="43"/>
        <v>-86.131143</v>
      </c>
      <c r="G892" s="8" t="str">
        <f t="shared" si="41"/>
        <v>30.250241, -86.131143</v>
      </c>
      <c r="H892" s="8" t="s">
        <v>227</v>
      </c>
      <c r="I892" s="8">
        <v>10</v>
      </c>
      <c r="J892" t="str">
        <f t="shared" si="42"/>
        <v>new google.maps.LatLng(30.250241, -86.131143),</v>
      </c>
    </row>
    <row r="893" spans="1:10" ht="15" customHeight="1">
      <c r="A893" t="s">
        <v>8</v>
      </c>
      <c r="B893" t="s">
        <v>57</v>
      </c>
      <c r="C893" s="6" t="s">
        <v>267</v>
      </c>
      <c r="D893" s="6" t="s">
        <v>268</v>
      </c>
      <c r="E893" s="6" t="str">
        <f t="shared" si="43"/>
        <v>30.250241</v>
      </c>
      <c r="F893" s="7" t="str">
        <f t="shared" si="43"/>
        <v>-86.131143</v>
      </c>
      <c r="G893" s="8" t="str">
        <f t="shared" si="41"/>
        <v>30.250241, -86.131143</v>
      </c>
      <c r="H893" s="8" t="s">
        <v>227</v>
      </c>
      <c r="I893" s="8">
        <v>10</v>
      </c>
      <c r="J893" t="str">
        <f t="shared" si="42"/>
        <v>new google.maps.LatLng(30.250241, -86.131143),</v>
      </c>
    </row>
    <row r="894" spans="1:10" ht="15" customHeight="1">
      <c r="A894" t="s">
        <v>8</v>
      </c>
      <c r="B894" t="s">
        <v>46</v>
      </c>
      <c r="C894" s="6" t="s">
        <v>267</v>
      </c>
      <c r="D894" s="6" t="s">
        <v>268</v>
      </c>
      <c r="E894" s="6" t="str">
        <f t="shared" si="43"/>
        <v>30.250241</v>
      </c>
      <c r="F894" s="7" t="str">
        <f t="shared" si="43"/>
        <v>-86.131143</v>
      </c>
      <c r="G894" s="8" t="str">
        <f t="shared" si="41"/>
        <v>30.250241, -86.131143</v>
      </c>
      <c r="H894" s="8" t="s">
        <v>227</v>
      </c>
      <c r="I894" s="8">
        <v>10</v>
      </c>
      <c r="J894" t="str">
        <f t="shared" si="42"/>
        <v>new google.maps.LatLng(30.250241, -86.131143),</v>
      </c>
    </row>
    <row r="895" spans="1:10" ht="15" customHeight="1">
      <c r="A895" t="s">
        <v>8</v>
      </c>
      <c r="B895" t="s">
        <v>258</v>
      </c>
      <c r="C895" s="6" t="s">
        <v>267</v>
      </c>
      <c r="D895" s="6" t="s">
        <v>268</v>
      </c>
      <c r="E895" s="6" t="str">
        <f t="shared" si="43"/>
        <v>30.250241</v>
      </c>
      <c r="F895" s="7" t="str">
        <f t="shared" si="43"/>
        <v>-86.131143</v>
      </c>
      <c r="G895" s="8" t="str">
        <f t="shared" si="41"/>
        <v>30.250241, -86.131143</v>
      </c>
      <c r="H895" s="8" t="s">
        <v>227</v>
      </c>
      <c r="I895" s="8">
        <v>10</v>
      </c>
      <c r="J895" t="str">
        <f t="shared" si="42"/>
        <v>new google.maps.LatLng(30.250241, -86.131143),</v>
      </c>
    </row>
    <row r="896" spans="1:10" ht="15" customHeight="1">
      <c r="A896" t="s">
        <v>8</v>
      </c>
      <c r="B896" t="s">
        <v>170</v>
      </c>
      <c r="C896" s="6" t="s">
        <v>267</v>
      </c>
      <c r="D896" s="6" t="s">
        <v>268</v>
      </c>
      <c r="E896" s="6" t="str">
        <f t="shared" si="43"/>
        <v>30.250241</v>
      </c>
      <c r="F896" s="7" t="str">
        <f t="shared" si="43"/>
        <v>-86.131143</v>
      </c>
      <c r="G896" s="8" t="str">
        <f t="shared" si="41"/>
        <v>30.250241, -86.131143</v>
      </c>
      <c r="H896" s="8" t="s">
        <v>227</v>
      </c>
      <c r="I896" s="8">
        <v>10</v>
      </c>
      <c r="J896" t="str">
        <f t="shared" si="42"/>
        <v>new google.maps.LatLng(30.250241, -86.131143),</v>
      </c>
    </row>
    <row r="897" spans="1:10" ht="15" customHeight="1">
      <c r="A897" t="s">
        <v>8</v>
      </c>
      <c r="B897" t="s">
        <v>174</v>
      </c>
      <c r="C897" s="6" t="s">
        <v>267</v>
      </c>
      <c r="D897" s="6" t="s">
        <v>268</v>
      </c>
      <c r="E897" s="6" t="str">
        <f t="shared" si="43"/>
        <v>30.250241</v>
      </c>
      <c r="F897" s="7" t="str">
        <f t="shared" si="43"/>
        <v>-86.131143</v>
      </c>
      <c r="G897" s="8" t="str">
        <f t="shared" si="41"/>
        <v>30.250241, -86.131143</v>
      </c>
      <c r="H897" s="8" t="s">
        <v>227</v>
      </c>
      <c r="I897" s="8">
        <v>10</v>
      </c>
      <c r="J897" t="str">
        <f t="shared" si="42"/>
        <v>new google.maps.LatLng(30.250241, -86.131143),</v>
      </c>
    </row>
    <row r="898" spans="1:10" ht="15" customHeight="1">
      <c r="A898" t="s">
        <v>8</v>
      </c>
      <c r="B898" t="s">
        <v>122</v>
      </c>
      <c r="C898" s="6" t="s">
        <v>267</v>
      </c>
      <c r="D898" s="6" t="s">
        <v>268</v>
      </c>
      <c r="E898" s="6" t="str">
        <f t="shared" si="43"/>
        <v>30.250241</v>
      </c>
      <c r="F898" s="7" t="str">
        <f t="shared" si="43"/>
        <v>-86.131143</v>
      </c>
      <c r="G898" s="8" t="str">
        <f t="shared" ref="G898:G902" si="44">E898 &amp; ", " &amp;F898</f>
        <v>30.250241, -86.131143</v>
      </c>
      <c r="H898" s="8" t="s">
        <v>227</v>
      </c>
      <c r="I898" s="8">
        <v>10</v>
      </c>
      <c r="J898" t="str">
        <f t="shared" si="42"/>
        <v>new google.maps.LatLng(30.250241, -86.131143),</v>
      </c>
    </row>
    <row r="899" spans="1:10" ht="15" customHeight="1">
      <c r="A899" t="s">
        <v>8</v>
      </c>
      <c r="B899" t="s">
        <v>56</v>
      </c>
      <c r="C899" s="6" t="s">
        <v>267</v>
      </c>
      <c r="D899" s="6" t="s">
        <v>268</v>
      </c>
      <c r="E899" s="6" t="str">
        <f t="shared" si="43"/>
        <v>30.250241</v>
      </c>
      <c r="F899" s="7" t="str">
        <f t="shared" si="43"/>
        <v>-86.131143</v>
      </c>
      <c r="G899" s="8" t="str">
        <f t="shared" si="44"/>
        <v>30.250241, -86.131143</v>
      </c>
      <c r="H899" s="8" t="s">
        <v>227</v>
      </c>
      <c r="I899" s="8">
        <v>10</v>
      </c>
      <c r="J899" t="str">
        <f t="shared" ref="J899:J902" si="45">"new google.maps.LatLng(" &amp; C899 &amp; ", " &amp; D899 &amp; "),"</f>
        <v>new google.maps.LatLng(30.250241, -86.131143),</v>
      </c>
    </row>
    <row r="900" spans="1:10" ht="15" customHeight="1">
      <c r="A900" t="s">
        <v>8</v>
      </c>
      <c r="B900" t="s">
        <v>24</v>
      </c>
      <c r="C900" s="6" t="s">
        <v>267</v>
      </c>
      <c r="D900" s="6" t="s">
        <v>268</v>
      </c>
      <c r="E900" s="6" t="str">
        <f t="shared" si="43"/>
        <v>30.250241</v>
      </c>
      <c r="F900" s="7" t="str">
        <f t="shared" si="43"/>
        <v>-86.131143</v>
      </c>
      <c r="G900" s="8" t="str">
        <f t="shared" si="44"/>
        <v>30.250241, -86.131143</v>
      </c>
      <c r="H900" s="8" t="s">
        <v>227</v>
      </c>
      <c r="I900" s="8">
        <v>10</v>
      </c>
      <c r="J900" t="str">
        <f t="shared" si="45"/>
        <v>new google.maps.LatLng(30.250241, -86.131143),</v>
      </c>
    </row>
    <row r="901" spans="1:10" ht="15" customHeight="1">
      <c r="A901" t="s">
        <v>8</v>
      </c>
      <c r="B901" t="s">
        <v>36</v>
      </c>
      <c r="C901" s="6" t="s">
        <v>267</v>
      </c>
      <c r="D901" s="6" t="s">
        <v>268</v>
      </c>
      <c r="E901" s="6" t="str">
        <f t="shared" si="43"/>
        <v>30.250241</v>
      </c>
      <c r="F901" s="7" t="str">
        <f t="shared" si="43"/>
        <v>-86.131143</v>
      </c>
      <c r="G901" s="8" t="str">
        <f t="shared" si="44"/>
        <v>30.250241, -86.131143</v>
      </c>
      <c r="H901" s="8" t="s">
        <v>227</v>
      </c>
      <c r="I901" s="8">
        <v>10</v>
      </c>
      <c r="J901" t="str">
        <f t="shared" si="45"/>
        <v>new google.maps.LatLng(30.250241, -86.131143),</v>
      </c>
    </row>
    <row r="902" spans="1:10" ht="15" customHeight="1">
      <c r="A902" t="s">
        <v>8</v>
      </c>
      <c r="B902" t="s">
        <v>26</v>
      </c>
      <c r="C902" s="6" t="s">
        <v>267</v>
      </c>
      <c r="D902" s="6" t="s">
        <v>268</v>
      </c>
      <c r="E902" s="6" t="str">
        <f t="shared" si="43"/>
        <v>30.250241</v>
      </c>
      <c r="F902" s="7" t="str">
        <f t="shared" si="43"/>
        <v>-86.131143</v>
      </c>
      <c r="G902" s="8" t="str">
        <f t="shared" si="44"/>
        <v>30.250241, -86.131143</v>
      </c>
      <c r="H902" s="8" t="s">
        <v>227</v>
      </c>
      <c r="I902" s="8">
        <v>10</v>
      </c>
      <c r="J902" t="str">
        <f t="shared" si="45"/>
        <v>new google.maps.LatLng(30.250241, -86.131143),</v>
      </c>
    </row>
  </sheetData>
  <autoFilter ref="A1:I902">
    <filterColumn colId="4"/>
    <filterColumn colId="5"/>
    <filterColumn colId="6"/>
    <filterColumn colId="7"/>
  </autoFilter>
  <conditionalFormatting sqref="E2:F902">
    <cfRule type="expression" dxfId="1" priority="2">
      <formula>C2&lt;&gt;E2</formula>
    </cfRule>
  </conditionalFormatting>
  <conditionalFormatting sqref="G2:G902">
    <cfRule type="expression" dxfId="0" priority="1">
      <formula>G2&lt;&gt;G1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H26"/>
  <sheetViews>
    <sheetView workbookViewId="0">
      <selection activeCell="A4" sqref="A4:H25"/>
    </sheetView>
  </sheetViews>
  <sheetFormatPr defaultRowHeight="15"/>
  <cols>
    <col min="1" max="1" width="18.28515625" customWidth="1"/>
    <col min="2" max="2" width="8.5703125" bestFit="1" customWidth="1"/>
    <col min="3" max="3" width="4" bestFit="1" customWidth="1"/>
    <col min="4" max="5" width="3.42578125" bestFit="1" customWidth="1"/>
    <col min="6" max="7" width="4" bestFit="1" customWidth="1"/>
    <col min="8" max="8" width="3.42578125" bestFit="1" customWidth="1"/>
  </cols>
  <sheetData>
    <row r="3" spans="1:8">
      <c r="B3" s="11" t="s">
        <v>314</v>
      </c>
    </row>
    <row r="4" spans="1:8">
      <c r="A4" s="11" t="s">
        <v>322</v>
      </c>
      <c r="B4" t="s">
        <v>315</v>
      </c>
      <c r="C4" t="s">
        <v>316</v>
      </c>
      <c r="D4" t="s">
        <v>317</v>
      </c>
      <c r="E4" t="s">
        <v>318</v>
      </c>
      <c r="F4" t="s">
        <v>319</v>
      </c>
      <c r="G4" t="s">
        <v>320</v>
      </c>
      <c r="H4" t="s">
        <v>321</v>
      </c>
    </row>
    <row r="5" spans="1:8">
      <c r="A5" s="12" t="s">
        <v>294</v>
      </c>
      <c r="B5" s="13">
        <v>1</v>
      </c>
      <c r="C5" s="13">
        <v>24</v>
      </c>
      <c r="D5" s="13">
        <v>6</v>
      </c>
      <c r="E5" s="13">
        <v>6</v>
      </c>
      <c r="F5" s="13">
        <v>19</v>
      </c>
      <c r="G5" s="13">
        <v>55</v>
      </c>
      <c r="H5" s="13">
        <v>3</v>
      </c>
    </row>
    <row r="6" spans="1:8">
      <c r="A6" s="12" t="s">
        <v>295</v>
      </c>
      <c r="B6" s="13">
        <v>0</v>
      </c>
      <c r="C6" s="13">
        <v>0</v>
      </c>
      <c r="D6" s="13">
        <v>0</v>
      </c>
      <c r="E6" s="13">
        <v>0</v>
      </c>
      <c r="F6" s="13">
        <v>16</v>
      </c>
      <c r="G6" s="13">
        <v>27</v>
      </c>
      <c r="H6" s="13">
        <v>0</v>
      </c>
    </row>
    <row r="7" spans="1:8">
      <c r="A7" s="12" t="s">
        <v>296</v>
      </c>
      <c r="B7" s="13">
        <v>1</v>
      </c>
      <c r="C7" s="13">
        <v>16</v>
      </c>
      <c r="D7" s="13">
        <v>2</v>
      </c>
      <c r="E7" s="13">
        <v>3</v>
      </c>
      <c r="F7" s="13">
        <v>17</v>
      </c>
      <c r="G7" s="13">
        <v>1</v>
      </c>
      <c r="H7" s="13">
        <v>2</v>
      </c>
    </row>
    <row r="8" spans="1:8">
      <c r="A8" s="12" t="s">
        <v>297</v>
      </c>
      <c r="B8" s="13">
        <v>1</v>
      </c>
      <c r="C8" s="13">
        <v>14</v>
      </c>
      <c r="D8" s="13">
        <v>3</v>
      </c>
      <c r="E8" s="13">
        <v>2</v>
      </c>
      <c r="F8" s="13">
        <v>19</v>
      </c>
      <c r="G8" s="13">
        <v>0</v>
      </c>
      <c r="H8" s="13">
        <v>1</v>
      </c>
    </row>
    <row r="9" spans="1:8">
      <c r="A9" s="12" t="s">
        <v>298</v>
      </c>
      <c r="B9" s="13">
        <v>0</v>
      </c>
      <c r="C9" s="13">
        <v>11</v>
      </c>
      <c r="D9" s="13">
        <v>3</v>
      </c>
      <c r="E9" s="13">
        <v>1</v>
      </c>
      <c r="F9" s="13">
        <v>16</v>
      </c>
      <c r="G9" s="13">
        <v>0</v>
      </c>
      <c r="H9" s="13">
        <v>1</v>
      </c>
    </row>
    <row r="10" spans="1:8">
      <c r="A10" s="12" t="s">
        <v>299</v>
      </c>
      <c r="B10" s="13">
        <v>0</v>
      </c>
      <c r="C10" s="13">
        <v>24</v>
      </c>
      <c r="D10" s="13">
        <v>2</v>
      </c>
      <c r="E10" s="13">
        <v>0</v>
      </c>
      <c r="F10" s="13">
        <v>0</v>
      </c>
      <c r="G10" s="13">
        <v>0</v>
      </c>
      <c r="H10" s="13">
        <v>0</v>
      </c>
    </row>
    <row r="11" spans="1:8">
      <c r="A11" s="12" t="s">
        <v>300</v>
      </c>
      <c r="B11" s="13">
        <v>0</v>
      </c>
      <c r="C11" s="13">
        <v>5</v>
      </c>
      <c r="D11" s="13">
        <v>2</v>
      </c>
      <c r="E11" s="13">
        <v>0</v>
      </c>
      <c r="F11" s="13">
        <v>16</v>
      </c>
      <c r="G11" s="13">
        <v>0</v>
      </c>
      <c r="H11" s="13">
        <v>0</v>
      </c>
    </row>
    <row r="12" spans="1:8">
      <c r="A12" s="12" t="s">
        <v>301</v>
      </c>
      <c r="B12" s="13">
        <v>0</v>
      </c>
      <c r="C12" s="13">
        <v>0</v>
      </c>
      <c r="D12" s="13">
        <v>2</v>
      </c>
      <c r="E12" s="13">
        <v>2</v>
      </c>
      <c r="F12" s="13">
        <v>17</v>
      </c>
      <c r="G12" s="13">
        <v>0</v>
      </c>
      <c r="H12" s="13">
        <v>1</v>
      </c>
    </row>
    <row r="13" spans="1:8">
      <c r="A13" s="12" t="s">
        <v>302</v>
      </c>
      <c r="B13" s="13">
        <v>0</v>
      </c>
      <c r="C13" s="13">
        <v>16</v>
      </c>
      <c r="D13" s="13">
        <v>3</v>
      </c>
      <c r="E13" s="13">
        <v>1</v>
      </c>
      <c r="F13" s="13">
        <v>1</v>
      </c>
      <c r="G13" s="13">
        <v>0</v>
      </c>
      <c r="H13" s="13">
        <v>0</v>
      </c>
    </row>
    <row r="14" spans="1:8">
      <c r="A14" s="12" t="s">
        <v>303</v>
      </c>
      <c r="B14" s="13">
        <v>0</v>
      </c>
      <c r="C14" s="13">
        <v>0</v>
      </c>
      <c r="D14" s="13">
        <v>1</v>
      </c>
      <c r="E14" s="13">
        <v>1</v>
      </c>
      <c r="F14" s="13">
        <v>17</v>
      </c>
      <c r="G14" s="13">
        <v>0</v>
      </c>
      <c r="H14" s="13">
        <v>0</v>
      </c>
    </row>
    <row r="15" spans="1:8">
      <c r="A15" s="12" t="s">
        <v>304</v>
      </c>
      <c r="B15" s="13">
        <v>0</v>
      </c>
      <c r="C15" s="13">
        <v>0</v>
      </c>
      <c r="D15" s="13">
        <v>0</v>
      </c>
      <c r="E15" s="13">
        <v>0</v>
      </c>
      <c r="F15" s="13">
        <v>17</v>
      </c>
      <c r="G15" s="13">
        <v>0</v>
      </c>
      <c r="H15" s="13">
        <v>1</v>
      </c>
    </row>
    <row r="16" spans="1:8">
      <c r="A16" s="12" t="s">
        <v>305</v>
      </c>
      <c r="B16" s="13">
        <v>0</v>
      </c>
      <c r="C16" s="13">
        <v>0</v>
      </c>
      <c r="D16" s="13">
        <v>1</v>
      </c>
      <c r="E16" s="13">
        <v>0</v>
      </c>
      <c r="F16" s="13">
        <v>16</v>
      </c>
      <c r="G16" s="13">
        <v>0</v>
      </c>
      <c r="H16" s="13">
        <v>1</v>
      </c>
    </row>
    <row r="17" spans="1:8">
      <c r="A17" s="12" t="s">
        <v>306</v>
      </c>
      <c r="B17" s="13">
        <v>0</v>
      </c>
      <c r="C17" s="13">
        <v>0</v>
      </c>
      <c r="D17" s="13">
        <v>0</v>
      </c>
      <c r="E17" s="13">
        <v>1</v>
      </c>
      <c r="F17" s="13">
        <v>16</v>
      </c>
      <c r="G17" s="13">
        <v>0</v>
      </c>
      <c r="H17" s="13">
        <v>0</v>
      </c>
    </row>
    <row r="18" spans="1:8">
      <c r="A18" s="12" t="s">
        <v>307</v>
      </c>
      <c r="B18" s="13">
        <v>0</v>
      </c>
      <c r="C18" s="13">
        <v>0</v>
      </c>
      <c r="D18" s="13">
        <v>1</v>
      </c>
      <c r="E18" s="13">
        <v>0</v>
      </c>
      <c r="F18" s="13">
        <v>16</v>
      </c>
      <c r="G18" s="13">
        <v>0</v>
      </c>
      <c r="H18" s="13">
        <v>0</v>
      </c>
    </row>
    <row r="19" spans="1:8">
      <c r="A19" s="12" t="s">
        <v>308</v>
      </c>
      <c r="B19" s="13">
        <v>0</v>
      </c>
      <c r="C19" s="13">
        <v>0</v>
      </c>
      <c r="D19" s="13">
        <v>1</v>
      </c>
      <c r="E19" s="13">
        <v>0</v>
      </c>
      <c r="F19" s="13">
        <v>16</v>
      </c>
      <c r="G19" s="13">
        <v>0</v>
      </c>
      <c r="H19" s="13">
        <v>0</v>
      </c>
    </row>
    <row r="20" spans="1:8">
      <c r="A20" s="12" t="s">
        <v>309</v>
      </c>
      <c r="B20" s="13">
        <v>0</v>
      </c>
      <c r="C20" s="13">
        <v>0</v>
      </c>
      <c r="D20" s="13">
        <v>0</v>
      </c>
      <c r="E20" s="13">
        <v>0</v>
      </c>
      <c r="F20" s="13">
        <v>16</v>
      </c>
      <c r="G20" s="13">
        <v>0</v>
      </c>
      <c r="H20" s="13">
        <v>0</v>
      </c>
    </row>
    <row r="21" spans="1:8">
      <c r="A21" s="12" t="s">
        <v>310</v>
      </c>
      <c r="B21" s="13">
        <v>0</v>
      </c>
      <c r="C21" s="13">
        <v>11</v>
      </c>
      <c r="D21" s="13">
        <v>1</v>
      </c>
      <c r="E21" s="13">
        <v>1</v>
      </c>
      <c r="F21" s="13">
        <v>0</v>
      </c>
      <c r="G21" s="13">
        <v>0</v>
      </c>
      <c r="H21" s="13">
        <v>0</v>
      </c>
    </row>
    <row r="22" spans="1:8">
      <c r="A22" s="12" t="s">
        <v>311</v>
      </c>
      <c r="B22" s="13">
        <v>0</v>
      </c>
      <c r="C22" s="13">
        <v>9</v>
      </c>
      <c r="D22" s="13">
        <v>3</v>
      </c>
      <c r="E22" s="13">
        <v>0</v>
      </c>
      <c r="F22" s="13">
        <v>1</v>
      </c>
      <c r="G22" s="13">
        <v>0</v>
      </c>
      <c r="H22" s="13">
        <v>0</v>
      </c>
    </row>
    <row r="23" spans="1:8">
      <c r="A23" s="12" t="s">
        <v>312</v>
      </c>
      <c r="B23" s="13">
        <v>0</v>
      </c>
      <c r="C23" s="13">
        <v>7</v>
      </c>
      <c r="D23" s="13">
        <v>2</v>
      </c>
      <c r="E23" s="13">
        <v>2</v>
      </c>
      <c r="F23" s="13">
        <v>0</v>
      </c>
      <c r="G23" s="13">
        <v>0</v>
      </c>
      <c r="H23" s="13">
        <v>1</v>
      </c>
    </row>
    <row r="24" spans="1:8">
      <c r="A24" s="12" t="s">
        <v>313</v>
      </c>
      <c r="B24" s="13">
        <v>0</v>
      </c>
      <c r="C24" s="13">
        <v>11</v>
      </c>
      <c r="D24" s="13">
        <v>0</v>
      </c>
      <c r="E24" s="13">
        <v>0</v>
      </c>
      <c r="F24" s="13">
        <v>0</v>
      </c>
      <c r="G24" s="13">
        <v>0</v>
      </c>
      <c r="H24" s="13">
        <v>1</v>
      </c>
    </row>
    <row r="25" spans="1:8">
      <c r="A25" s="12" t="s">
        <v>288</v>
      </c>
      <c r="B25" s="13">
        <v>15</v>
      </c>
      <c r="C25" s="13">
        <v>134</v>
      </c>
      <c r="D25" s="13">
        <v>55</v>
      </c>
      <c r="E25" s="13">
        <v>57</v>
      </c>
      <c r="F25" s="13">
        <v>54</v>
      </c>
      <c r="G25" s="13">
        <v>21</v>
      </c>
      <c r="H25" s="13">
        <v>30</v>
      </c>
    </row>
    <row r="26" spans="1:8">
      <c r="A26" s="12" t="s">
        <v>271</v>
      </c>
      <c r="B26" s="13">
        <v>18</v>
      </c>
      <c r="C26" s="13">
        <v>282</v>
      </c>
      <c r="D26" s="13">
        <v>88</v>
      </c>
      <c r="E26" s="13">
        <v>77</v>
      </c>
      <c r="F26" s="13">
        <v>290</v>
      </c>
      <c r="G26" s="13">
        <v>104</v>
      </c>
      <c r="H26" s="13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51"/>
  <sheetViews>
    <sheetView workbookViewId="0">
      <selection activeCell="K5" sqref="K5"/>
    </sheetView>
  </sheetViews>
  <sheetFormatPr defaultRowHeight="15"/>
  <cols>
    <col min="1" max="1" width="27.5703125" bestFit="1" customWidth="1"/>
    <col min="2" max="2" width="3" bestFit="1" customWidth="1"/>
    <col min="3" max="3" width="4" bestFit="1" customWidth="1"/>
    <col min="4" max="5" width="3" bestFit="1" customWidth="1"/>
    <col min="6" max="7" width="4" bestFit="1" customWidth="1"/>
    <col min="8" max="8" width="3" bestFit="1" customWidth="1"/>
    <col min="9" max="9" width="5.140625" bestFit="1" customWidth="1"/>
  </cols>
  <sheetData>
    <row r="1" spans="1:13">
      <c r="A1" s="15" t="s">
        <v>279</v>
      </c>
      <c r="B1" s="15" t="s">
        <v>12</v>
      </c>
      <c r="C1" s="15" t="s">
        <v>66</v>
      </c>
      <c r="D1" s="15" t="s">
        <v>151</v>
      </c>
      <c r="E1" s="15" t="s">
        <v>188</v>
      </c>
      <c r="F1" s="15" t="s">
        <v>227</v>
      </c>
      <c r="G1" s="15" t="s">
        <v>80</v>
      </c>
      <c r="H1" s="15" t="s">
        <v>30</v>
      </c>
      <c r="I1" s="15" t="s">
        <v>280</v>
      </c>
      <c r="J1" s="20" t="s">
        <v>283</v>
      </c>
      <c r="K1" s="20" t="s">
        <v>284</v>
      </c>
      <c r="L1" s="20" t="s">
        <v>285</v>
      </c>
      <c r="M1" s="20" t="s">
        <v>293</v>
      </c>
    </row>
    <row r="2" spans="1:13">
      <c r="A2" s="12" t="s">
        <v>26</v>
      </c>
      <c r="B2" s="13">
        <v>1</v>
      </c>
      <c r="C2" s="13">
        <v>24</v>
      </c>
      <c r="D2" s="13">
        <v>6</v>
      </c>
      <c r="E2" s="13">
        <v>6</v>
      </c>
      <c r="F2" s="13">
        <v>19</v>
      </c>
      <c r="G2" s="13">
        <v>55</v>
      </c>
      <c r="H2" s="13">
        <v>3</v>
      </c>
      <c r="I2" s="13">
        <v>114</v>
      </c>
      <c r="J2">
        <f>RANK(I2,I:I)</f>
        <v>1</v>
      </c>
      <c r="K2" s="13">
        <f>I2+ROW()/1000</f>
        <v>114.002</v>
      </c>
      <c r="L2">
        <f>RANK(K2,K:K)</f>
        <v>1</v>
      </c>
      <c r="M2" t="str">
        <f>IF(J2&lt;=par_cat_threshold, CHAR(64+L2), par_cat_other)</f>
        <v>A</v>
      </c>
    </row>
    <row r="3" spans="1:13">
      <c r="A3" s="12" t="s">
        <v>119</v>
      </c>
      <c r="B3" s="13"/>
      <c r="C3" s="13">
        <v>4</v>
      </c>
      <c r="D3" s="13"/>
      <c r="E3" s="13"/>
      <c r="F3" s="13"/>
      <c r="G3" s="13"/>
      <c r="H3" s="13"/>
      <c r="I3" s="13">
        <v>4</v>
      </c>
      <c r="J3">
        <f t="shared" ref="J3:L66" si="0">RANK(I3,I:I)</f>
        <v>45</v>
      </c>
      <c r="K3" s="13">
        <f t="shared" ref="K3:K66" si="1">I3+ROW()/1000</f>
        <v>4.0030000000000001</v>
      </c>
      <c r="L3">
        <f t="shared" si="0"/>
        <v>56</v>
      </c>
      <c r="M3" t="str">
        <f>IF(J3&lt;=par_cat_threshold, CHAR(64+L3), par_cat_other)</f>
        <v>Z</v>
      </c>
    </row>
    <row r="4" spans="1:13">
      <c r="A4" s="12" t="s">
        <v>244</v>
      </c>
      <c r="B4" s="13"/>
      <c r="C4" s="13"/>
      <c r="D4" s="13"/>
      <c r="E4" s="13"/>
      <c r="F4" s="13">
        <v>1</v>
      </c>
      <c r="G4" s="13"/>
      <c r="H4" s="13"/>
      <c r="I4" s="13">
        <v>1</v>
      </c>
      <c r="J4">
        <f t="shared" si="0"/>
        <v>89</v>
      </c>
      <c r="K4" s="13">
        <f t="shared" si="1"/>
        <v>1.004</v>
      </c>
      <c r="L4">
        <f t="shared" si="0"/>
        <v>150</v>
      </c>
      <c r="M4" t="str">
        <f>IF(J4&lt;=par_cat_threshold, CHAR(64+L4), par_cat_other)</f>
        <v>Z</v>
      </c>
    </row>
    <row r="5" spans="1:13">
      <c r="A5" s="12" t="s">
        <v>25</v>
      </c>
      <c r="B5" s="13">
        <v>1</v>
      </c>
      <c r="C5" s="13">
        <v>1</v>
      </c>
      <c r="D5" s="13">
        <v>1</v>
      </c>
      <c r="E5" s="13">
        <v>2</v>
      </c>
      <c r="F5" s="13">
        <v>1</v>
      </c>
      <c r="G5" s="13">
        <v>4</v>
      </c>
      <c r="H5" s="13"/>
      <c r="I5" s="13">
        <v>10</v>
      </c>
      <c r="J5">
        <f t="shared" si="0"/>
        <v>22</v>
      </c>
      <c r="K5" s="13">
        <f t="shared" si="1"/>
        <v>10.005000000000001</v>
      </c>
      <c r="L5">
        <f t="shared" si="0"/>
        <v>23</v>
      </c>
      <c r="M5" t="str">
        <f>IF(J5&lt;=par_cat_threshold, CHAR(64+L5), par_cat_other)</f>
        <v>Z</v>
      </c>
    </row>
    <row r="6" spans="1:13">
      <c r="A6" s="12" t="s">
        <v>13</v>
      </c>
      <c r="B6" s="13">
        <v>5</v>
      </c>
      <c r="C6" s="13"/>
      <c r="D6" s="13"/>
      <c r="E6" s="13"/>
      <c r="F6" s="13"/>
      <c r="G6" s="13"/>
      <c r="H6" s="13"/>
      <c r="I6" s="13">
        <v>5</v>
      </c>
      <c r="J6">
        <f t="shared" si="0"/>
        <v>39</v>
      </c>
      <c r="K6" s="13">
        <f t="shared" si="1"/>
        <v>5.0060000000000002</v>
      </c>
      <c r="L6">
        <f t="shared" si="0"/>
        <v>44</v>
      </c>
      <c r="M6" t="str">
        <f>IF(J6&lt;=par_cat_threshold, CHAR(64+L6), par_cat_other)</f>
        <v>Z</v>
      </c>
    </row>
    <row r="7" spans="1:13">
      <c r="A7" s="12" t="s">
        <v>210</v>
      </c>
      <c r="B7" s="13"/>
      <c r="C7" s="13"/>
      <c r="D7" s="13"/>
      <c r="E7" s="13">
        <v>3</v>
      </c>
      <c r="F7" s="13"/>
      <c r="G7" s="13"/>
      <c r="H7" s="13"/>
      <c r="I7" s="13">
        <v>3</v>
      </c>
      <c r="J7">
        <f t="shared" si="0"/>
        <v>57</v>
      </c>
      <c r="K7" s="13">
        <f t="shared" si="1"/>
        <v>3.0070000000000001</v>
      </c>
      <c r="L7">
        <f t="shared" si="0"/>
        <v>75</v>
      </c>
      <c r="M7" t="str">
        <f>IF(J7&lt;=par_cat_threshold, CHAR(64+L7), par_cat_other)</f>
        <v>Z</v>
      </c>
    </row>
    <row r="8" spans="1:13">
      <c r="A8" s="12" t="s">
        <v>100</v>
      </c>
      <c r="B8" s="13"/>
      <c r="C8" s="13">
        <v>7</v>
      </c>
      <c r="D8" s="13"/>
      <c r="E8" s="13"/>
      <c r="F8" s="13"/>
      <c r="G8" s="13"/>
      <c r="H8" s="13"/>
      <c r="I8" s="13">
        <v>7</v>
      </c>
      <c r="J8">
        <f t="shared" si="0"/>
        <v>32</v>
      </c>
      <c r="K8" s="13">
        <f t="shared" si="1"/>
        <v>7.008</v>
      </c>
      <c r="L8">
        <f t="shared" si="0"/>
        <v>35</v>
      </c>
      <c r="M8" t="str">
        <f>IF(J8&lt;=par_cat_threshold, CHAR(64+L8), par_cat_other)</f>
        <v>Z</v>
      </c>
    </row>
    <row r="9" spans="1:13">
      <c r="A9" s="12" t="s">
        <v>203</v>
      </c>
      <c r="B9" s="13"/>
      <c r="C9" s="13"/>
      <c r="D9" s="13"/>
      <c r="E9" s="13">
        <v>1</v>
      </c>
      <c r="F9" s="13"/>
      <c r="G9" s="13"/>
      <c r="H9" s="13"/>
      <c r="I9" s="13">
        <v>1</v>
      </c>
      <c r="J9">
        <f t="shared" si="0"/>
        <v>89</v>
      </c>
      <c r="K9" s="13">
        <f t="shared" si="1"/>
        <v>1.0089999999999999</v>
      </c>
      <c r="L9">
        <f t="shared" si="0"/>
        <v>149</v>
      </c>
      <c r="M9" t="str">
        <f>IF(J9&lt;=par_cat_threshold, CHAR(64+L9), par_cat_other)</f>
        <v>Z</v>
      </c>
    </row>
    <row r="10" spans="1:13">
      <c r="A10" s="12" t="s">
        <v>118</v>
      </c>
      <c r="B10" s="13"/>
      <c r="C10" s="13">
        <v>4</v>
      </c>
      <c r="D10" s="13"/>
      <c r="E10" s="13"/>
      <c r="F10" s="13"/>
      <c r="G10" s="13"/>
      <c r="H10" s="13"/>
      <c r="I10" s="13">
        <v>4</v>
      </c>
      <c r="J10">
        <f t="shared" si="0"/>
        <v>45</v>
      </c>
      <c r="K10" s="13">
        <f t="shared" si="1"/>
        <v>4.01</v>
      </c>
      <c r="L10">
        <f t="shared" si="0"/>
        <v>55</v>
      </c>
      <c r="M10" t="str">
        <f>IF(J10&lt;=par_cat_threshold, CHAR(64+L10), par_cat_other)</f>
        <v>Z</v>
      </c>
    </row>
    <row r="11" spans="1:13">
      <c r="A11" s="12" t="s">
        <v>70</v>
      </c>
      <c r="B11" s="13"/>
      <c r="C11" s="13">
        <v>8</v>
      </c>
      <c r="D11" s="13"/>
      <c r="E11" s="13"/>
      <c r="F11" s="13"/>
      <c r="G11" s="13"/>
      <c r="H11" s="13"/>
      <c r="I11" s="13">
        <v>8</v>
      </c>
      <c r="J11">
        <f t="shared" si="0"/>
        <v>26</v>
      </c>
      <c r="K11" s="13">
        <f t="shared" si="1"/>
        <v>8.0109999999999992</v>
      </c>
      <c r="L11">
        <f t="shared" si="0"/>
        <v>31</v>
      </c>
      <c r="M11" t="str">
        <f>IF(J11&lt;=par_cat_threshold, CHAR(64+L11), par_cat_other)</f>
        <v>Z</v>
      </c>
    </row>
    <row r="12" spans="1:13">
      <c r="A12" s="12" t="s">
        <v>62</v>
      </c>
      <c r="B12" s="13"/>
      <c r="C12" s="13"/>
      <c r="D12" s="13">
        <v>1</v>
      </c>
      <c r="E12" s="13">
        <v>1</v>
      </c>
      <c r="F12" s="13"/>
      <c r="G12" s="13"/>
      <c r="H12" s="13">
        <v>1</v>
      </c>
      <c r="I12" s="13">
        <v>3</v>
      </c>
      <c r="J12">
        <f t="shared" si="0"/>
        <v>57</v>
      </c>
      <c r="K12" s="13">
        <f t="shared" si="1"/>
        <v>3.012</v>
      </c>
      <c r="L12">
        <f t="shared" si="0"/>
        <v>74</v>
      </c>
      <c r="M12" t="str">
        <f>IF(J12&lt;=par_cat_threshold, CHAR(64+L12), par_cat_other)</f>
        <v>Z</v>
      </c>
    </row>
    <row r="13" spans="1:13">
      <c r="A13" s="12" t="s">
        <v>117</v>
      </c>
      <c r="B13" s="13"/>
      <c r="C13" s="13">
        <v>4</v>
      </c>
      <c r="D13" s="13"/>
      <c r="E13" s="13"/>
      <c r="F13" s="13">
        <v>1</v>
      </c>
      <c r="G13" s="13"/>
      <c r="H13" s="13"/>
      <c r="I13" s="13">
        <v>5</v>
      </c>
      <c r="J13">
        <f t="shared" si="0"/>
        <v>39</v>
      </c>
      <c r="K13" s="13">
        <f t="shared" si="1"/>
        <v>5.0129999999999999</v>
      </c>
      <c r="L13">
        <f t="shared" si="0"/>
        <v>43</v>
      </c>
      <c r="M13" t="str">
        <f>IF(J13&lt;=par_cat_threshold, CHAR(64+L13), par_cat_other)</f>
        <v>Z</v>
      </c>
    </row>
    <row r="14" spans="1:13">
      <c r="A14" s="12" t="s">
        <v>185</v>
      </c>
      <c r="B14" s="13"/>
      <c r="C14" s="13"/>
      <c r="D14" s="13">
        <v>1</v>
      </c>
      <c r="E14" s="13"/>
      <c r="F14" s="13"/>
      <c r="G14" s="13"/>
      <c r="H14" s="13"/>
      <c r="I14" s="13">
        <v>1</v>
      </c>
      <c r="J14">
        <f t="shared" si="0"/>
        <v>89</v>
      </c>
      <c r="K14" s="13">
        <f t="shared" si="1"/>
        <v>1.014</v>
      </c>
      <c r="L14">
        <f t="shared" si="0"/>
        <v>148</v>
      </c>
      <c r="M14" t="str">
        <f>IF(J14&lt;=par_cat_threshold, CHAR(64+L14), par_cat_other)</f>
        <v>Z</v>
      </c>
    </row>
    <row r="15" spans="1:13">
      <c r="A15" s="12" t="s">
        <v>184</v>
      </c>
      <c r="B15" s="13"/>
      <c r="C15" s="13"/>
      <c r="D15" s="13">
        <v>1</v>
      </c>
      <c r="E15" s="13"/>
      <c r="F15" s="13"/>
      <c r="G15" s="13"/>
      <c r="H15" s="13"/>
      <c r="I15" s="13">
        <v>1</v>
      </c>
      <c r="J15">
        <f t="shared" si="0"/>
        <v>89</v>
      </c>
      <c r="K15" s="13">
        <f t="shared" si="1"/>
        <v>1.0149999999999999</v>
      </c>
      <c r="L15">
        <f t="shared" si="0"/>
        <v>147</v>
      </c>
      <c r="M15" t="str">
        <f>IF(J15&lt;=par_cat_threshold, CHAR(64+L15), par_cat_other)</f>
        <v>Z</v>
      </c>
    </row>
    <row r="16" spans="1:13">
      <c r="A16" s="12" t="s">
        <v>243</v>
      </c>
      <c r="B16" s="13"/>
      <c r="C16" s="13"/>
      <c r="D16" s="13"/>
      <c r="E16" s="13"/>
      <c r="F16" s="13">
        <v>1</v>
      </c>
      <c r="G16" s="13"/>
      <c r="H16" s="13"/>
      <c r="I16" s="13">
        <v>1</v>
      </c>
      <c r="J16">
        <f t="shared" si="0"/>
        <v>89</v>
      </c>
      <c r="K16" s="13">
        <f t="shared" si="1"/>
        <v>1.016</v>
      </c>
      <c r="L16">
        <f t="shared" si="0"/>
        <v>146</v>
      </c>
      <c r="M16" t="str">
        <f>IF(J16&lt;=par_cat_threshold, CHAR(64+L16), par_cat_other)</f>
        <v>Z</v>
      </c>
    </row>
    <row r="17" spans="1:13">
      <c r="A17" s="12" t="s">
        <v>38</v>
      </c>
      <c r="B17" s="13"/>
      <c r="C17" s="13"/>
      <c r="D17" s="13">
        <v>1</v>
      </c>
      <c r="E17" s="13">
        <v>1</v>
      </c>
      <c r="F17" s="13"/>
      <c r="G17" s="13"/>
      <c r="H17" s="13">
        <v>1</v>
      </c>
      <c r="I17" s="13">
        <v>3</v>
      </c>
      <c r="J17">
        <f t="shared" si="0"/>
        <v>57</v>
      </c>
      <c r="K17" s="13">
        <f t="shared" si="1"/>
        <v>3.0169999999999999</v>
      </c>
      <c r="L17">
        <f t="shared" si="0"/>
        <v>73</v>
      </c>
      <c r="M17" t="str">
        <f>IF(J17&lt;=par_cat_threshold, CHAR(64+L17), par_cat_other)</f>
        <v>Z</v>
      </c>
    </row>
    <row r="18" spans="1:13">
      <c r="A18" s="12" t="s">
        <v>116</v>
      </c>
      <c r="B18" s="13"/>
      <c r="C18" s="13">
        <v>9</v>
      </c>
      <c r="D18" s="13">
        <v>3</v>
      </c>
      <c r="E18" s="13"/>
      <c r="F18" s="13">
        <v>1</v>
      </c>
      <c r="G18" s="13"/>
      <c r="H18" s="13"/>
      <c r="I18" s="13">
        <v>13</v>
      </c>
      <c r="J18">
        <f t="shared" si="0"/>
        <v>17</v>
      </c>
      <c r="K18" s="13">
        <f t="shared" si="1"/>
        <v>13.018000000000001</v>
      </c>
      <c r="L18">
        <f t="shared" si="0"/>
        <v>18</v>
      </c>
      <c r="M18" t="str">
        <f>IF(J18&lt;=par_cat_threshold, CHAR(64+L18), par_cat_other)</f>
        <v>R</v>
      </c>
    </row>
    <row r="19" spans="1:13">
      <c r="A19" s="12" t="s">
        <v>9</v>
      </c>
      <c r="B19" s="13">
        <v>1</v>
      </c>
      <c r="C19" s="13"/>
      <c r="D19" s="13"/>
      <c r="E19" s="13"/>
      <c r="F19" s="13"/>
      <c r="G19" s="13"/>
      <c r="H19" s="13"/>
      <c r="I19" s="13">
        <v>1</v>
      </c>
      <c r="J19">
        <f t="shared" si="0"/>
        <v>89</v>
      </c>
      <c r="K19" s="13">
        <f t="shared" si="1"/>
        <v>1.0189999999999999</v>
      </c>
      <c r="L19">
        <f t="shared" si="0"/>
        <v>145</v>
      </c>
      <c r="M19" t="str">
        <f>IF(J19&lt;=par_cat_threshold, CHAR(64+L19), par_cat_other)</f>
        <v>Z</v>
      </c>
    </row>
    <row r="20" spans="1:13">
      <c r="A20" s="12" t="s">
        <v>99</v>
      </c>
      <c r="B20" s="13"/>
      <c r="C20" s="13">
        <v>16</v>
      </c>
      <c r="D20" s="13">
        <v>3</v>
      </c>
      <c r="E20" s="13">
        <v>1</v>
      </c>
      <c r="F20" s="13">
        <v>1</v>
      </c>
      <c r="G20" s="13"/>
      <c r="H20" s="13"/>
      <c r="I20" s="13">
        <v>21</v>
      </c>
      <c r="J20">
        <f t="shared" si="0"/>
        <v>9</v>
      </c>
      <c r="K20" s="13">
        <f t="shared" si="1"/>
        <v>21.02</v>
      </c>
      <c r="L20">
        <f t="shared" si="0"/>
        <v>9</v>
      </c>
      <c r="M20" t="str">
        <f>IF(J20&lt;=par_cat_threshold, CHAR(64+L20), par_cat_other)</f>
        <v>I</v>
      </c>
    </row>
    <row r="21" spans="1:13">
      <c r="A21" s="12" t="s">
        <v>144</v>
      </c>
      <c r="B21" s="13"/>
      <c r="C21" s="13">
        <v>1</v>
      </c>
      <c r="D21" s="13">
        <v>2</v>
      </c>
      <c r="E21" s="13"/>
      <c r="F21" s="13"/>
      <c r="G21" s="13"/>
      <c r="H21" s="13"/>
      <c r="I21" s="13">
        <v>3</v>
      </c>
      <c r="J21">
        <f t="shared" si="0"/>
        <v>57</v>
      </c>
      <c r="K21" s="13">
        <f t="shared" si="1"/>
        <v>3.0209999999999999</v>
      </c>
      <c r="L21">
        <f t="shared" si="0"/>
        <v>72</v>
      </c>
      <c r="M21" t="str">
        <f>IF(J21&lt;=par_cat_threshold, CHAR(64+L21), par_cat_other)</f>
        <v>Z</v>
      </c>
    </row>
    <row r="22" spans="1:13">
      <c r="A22" s="12" t="s">
        <v>183</v>
      </c>
      <c r="B22" s="13"/>
      <c r="C22" s="13"/>
      <c r="D22" s="13">
        <v>1</v>
      </c>
      <c r="E22" s="13">
        <v>1</v>
      </c>
      <c r="F22" s="13">
        <v>1</v>
      </c>
      <c r="G22" s="13"/>
      <c r="H22" s="13"/>
      <c r="I22" s="13">
        <v>3</v>
      </c>
      <c r="J22">
        <f t="shared" si="0"/>
        <v>57</v>
      </c>
      <c r="K22" s="13">
        <f t="shared" si="1"/>
        <v>3.0219999999999998</v>
      </c>
      <c r="L22">
        <f t="shared" si="0"/>
        <v>71</v>
      </c>
      <c r="M22" t="str">
        <f>IF(J22&lt;=par_cat_threshold, CHAR(64+L22), par_cat_other)</f>
        <v>Z</v>
      </c>
    </row>
    <row r="23" spans="1:13">
      <c r="A23" s="12" t="s">
        <v>86</v>
      </c>
      <c r="B23" s="13"/>
      <c r="C23" s="13"/>
      <c r="D23" s="13"/>
      <c r="E23" s="13"/>
      <c r="F23" s="13"/>
      <c r="G23" s="13">
        <v>1</v>
      </c>
      <c r="H23" s="13"/>
      <c r="I23" s="13">
        <v>1</v>
      </c>
      <c r="J23">
        <f t="shared" si="0"/>
        <v>89</v>
      </c>
      <c r="K23" s="13">
        <f t="shared" si="1"/>
        <v>1.0229999999999999</v>
      </c>
      <c r="L23">
        <f t="shared" si="0"/>
        <v>144</v>
      </c>
      <c r="M23" t="str">
        <f>IF(J23&lt;=par_cat_threshold, CHAR(64+L23), par_cat_other)</f>
        <v>Z</v>
      </c>
    </row>
    <row r="24" spans="1:13">
      <c r="A24" s="12" t="s">
        <v>182</v>
      </c>
      <c r="B24" s="13"/>
      <c r="C24" s="13"/>
      <c r="D24" s="13">
        <v>1</v>
      </c>
      <c r="E24" s="13"/>
      <c r="F24" s="13"/>
      <c r="G24" s="13"/>
      <c r="H24" s="13"/>
      <c r="I24" s="13">
        <v>1</v>
      </c>
      <c r="J24">
        <f t="shared" si="0"/>
        <v>89</v>
      </c>
      <c r="K24" s="13">
        <f t="shared" si="1"/>
        <v>1.024</v>
      </c>
      <c r="L24">
        <f t="shared" si="0"/>
        <v>143</v>
      </c>
      <c r="M24" t="str">
        <f>IF(J24&lt;=par_cat_threshold, CHAR(64+L24), par_cat_other)</f>
        <v>Z</v>
      </c>
    </row>
    <row r="25" spans="1:13">
      <c r="A25" s="12" t="s">
        <v>115</v>
      </c>
      <c r="B25" s="13"/>
      <c r="C25" s="13">
        <v>4</v>
      </c>
      <c r="D25" s="13"/>
      <c r="E25" s="13"/>
      <c r="F25" s="13"/>
      <c r="G25" s="13"/>
      <c r="H25" s="13"/>
      <c r="I25" s="13">
        <v>4</v>
      </c>
      <c r="J25">
        <f t="shared" si="0"/>
        <v>45</v>
      </c>
      <c r="K25" s="13">
        <f t="shared" si="1"/>
        <v>4.0250000000000004</v>
      </c>
      <c r="L25">
        <f t="shared" si="0"/>
        <v>54</v>
      </c>
      <c r="M25" t="str">
        <f>IF(J25&lt;=par_cat_threshold, CHAR(64+L25), par_cat_other)</f>
        <v>Z</v>
      </c>
    </row>
    <row r="26" spans="1:13">
      <c r="A26" s="12" t="s">
        <v>37</v>
      </c>
      <c r="B26" s="13"/>
      <c r="C26" s="13"/>
      <c r="D26" s="13">
        <v>1</v>
      </c>
      <c r="E26" s="13">
        <v>1</v>
      </c>
      <c r="F26" s="13"/>
      <c r="G26" s="13"/>
      <c r="H26" s="13">
        <v>1</v>
      </c>
      <c r="I26" s="13">
        <v>3</v>
      </c>
      <c r="J26">
        <f t="shared" si="0"/>
        <v>57</v>
      </c>
      <c r="K26" s="13">
        <f t="shared" si="1"/>
        <v>3.0259999999999998</v>
      </c>
      <c r="L26">
        <f t="shared" si="0"/>
        <v>70</v>
      </c>
      <c r="M26" t="str">
        <f>IF(J26&lt;=par_cat_threshold, CHAR(64+L26), par_cat_other)</f>
        <v>Z</v>
      </c>
    </row>
    <row r="27" spans="1:13">
      <c r="A27" s="12" t="s">
        <v>36</v>
      </c>
      <c r="B27" s="13"/>
      <c r="C27" s="13"/>
      <c r="D27" s="13">
        <v>2</v>
      </c>
      <c r="E27" s="13">
        <v>2</v>
      </c>
      <c r="F27" s="13">
        <v>17</v>
      </c>
      <c r="G27" s="13"/>
      <c r="H27" s="13">
        <v>1</v>
      </c>
      <c r="I27" s="13">
        <v>22</v>
      </c>
      <c r="J27">
        <f t="shared" si="0"/>
        <v>8</v>
      </c>
      <c r="K27" s="13">
        <f t="shared" si="1"/>
        <v>22.027000000000001</v>
      </c>
      <c r="L27">
        <f t="shared" si="0"/>
        <v>8</v>
      </c>
      <c r="M27" t="str">
        <f>IF(J27&lt;=par_cat_threshold, CHAR(64+L27), par_cat_other)</f>
        <v>H</v>
      </c>
    </row>
    <row r="28" spans="1:13">
      <c r="A28" s="12" t="s">
        <v>181</v>
      </c>
      <c r="B28" s="13"/>
      <c r="C28" s="13"/>
      <c r="D28" s="13">
        <v>1</v>
      </c>
      <c r="E28" s="13">
        <v>1</v>
      </c>
      <c r="F28" s="13">
        <v>1</v>
      </c>
      <c r="G28" s="13"/>
      <c r="H28" s="13"/>
      <c r="I28" s="13">
        <v>3</v>
      </c>
      <c r="J28">
        <f t="shared" si="0"/>
        <v>57</v>
      </c>
      <c r="K28" s="13">
        <f t="shared" si="1"/>
        <v>3.028</v>
      </c>
      <c r="L28">
        <f t="shared" si="0"/>
        <v>69</v>
      </c>
      <c r="M28" t="str">
        <f>IF(J28&lt;=par_cat_threshold, CHAR(64+L28), par_cat_other)</f>
        <v>Z</v>
      </c>
    </row>
    <row r="29" spans="1:13">
      <c r="A29" s="12" t="s">
        <v>69</v>
      </c>
      <c r="B29" s="13"/>
      <c r="C29" s="13">
        <v>24</v>
      </c>
      <c r="D29" s="13">
        <v>2</v>
      </c>
      <c r="E29" s="13"/>
      <c r="F29" s="13"/>
      <c r="G29" s="13"/>
      <c r="H29" s="13"/>
      <c r="I29" s="13">
        <v>26</v>
      </c>
      <c r="J29">
        <f t="shared" si="0"/>
        <v>6</v>
      </c>
      <c r="K29" s="13">
        <f t="shared" si="1"/>
        <v>26.029</v>
      </c>
      <c r="L29">
        <f t="shared" si="0"/>
        <v>6</v>
      </c>
      <c r="M29" t="str">
        <f>IF(J29&lt;=par_cat_threshold, CHAR(64+L29), par_cat_other)</f>
        <v>F</v>
      </c>
    </row>
    <row r="30" spans="1:13">
      <c r="A30" s="12" t="s">
        <v>202</v>
      </c>
      <c r="B30" s="13"/>
      <c r="C30" s="13"/>
      <c r="D30" s="13"/>
      <c r="E30" s="13">
        <v>1</v>
      </c>
      <c r="F30" s="13"/>
      <c r="G30" s="13"/>
      <c r="H30" s="13"/>
      <c r="I30" s="13">
        <v>1</v>
      </c>
      <c r="J30">
        <f t="shared" si="0"/>
        <v>89</v>
      </c>
      <c r="K30" s="13">
        <f t="shared" si="1"/>
        <v>1.03</v>
      </c>
      <c r="L30">
        <f t="shared" si="0"/>
        <v>142</v>
      </c>
      <c r="M30" t="str">
        <f>IF(J30&lt;=par_cat_threshold, CHAR(64+L30), par_cat_other)</f>
        <v>Z</v>
      </c>
    </row>
    <row r="31" spans="1:13">
      <c r="A31" s="12" t="s">
        <v>242</v>
      </c>
      <c r="B31" s="13"/>
      <c r="C31" s="13"/>
      <c r="D31" s="13"/>
      <c r="E31" s="13"/>
      <c r="F31" s="13">
        <v>1</v>
      </c>
      <c r="G31" s="13"/>
      <c r="H31" s="13"/>
      <c r="I31" s="13">
        <v>1</v>
      </c>
      <c r="J31">
        <f t="shared" si="0"/>
        <v>89</v>
      </c>
      <c r="K31" s="13">
        <f t="shared" si="1"/>
        <v>1.0309999999999999</v>
      </c>
      <c r="L31">
        <f t="shared" si="0"/>
        <v>141</v>
      </c>
      <c r="M31" t="str">
        <f>IF(J31&lt;=par_cat_threshold, CHAR(64+L31), par_cat_other)</f>
        <v>Z</v>
      </c>
    </row>
    <row r="32" spans="1:13">
      <c r="A32" s="12" t="s">
        <v>114</v>
      </c>
      <c r="B32" s="13"/>
      <c r="C32" s="13">
        <v>4</v>
      </c>
      <c r="D32" s="13">
        <v>1</v>
      </c>
      <c r="E32" s="13">
        <v>1</v>
      </c>
      <c r="F32" s="13">
        <v>3</v>
      </c>
      <c r="G32" s="13"/>
      <c r="H32" s="13"/>
      <c r="I32" s="13">
        <v>9</v>
      </c>
      <c r="J32">
        <f t="shared" si="0"/>
        <v>24</v>
      </c>
      <c r="K32" s="13">
        <f t="shared" si="1"/>
        <v>9.032</v>
      </c>
      <c r="L32">
        <f t="shared" si="0"/>
        <v>25</v>
      </c>
      <c r="M32" t="str">
        <f>IF(J32&lt;=par_cat_threshold, CHAR(64+L32), par_cat_other)</f>
        <v>Z</v>
      </c>
    </row>
    <row r="33" spans="1:13">
      <c r="A33" s="12" t="s">
        <v>24</v>
      </c>
      <c r="B33" s="13">
        <v>1</v>
      </c>
      <c r="C33" s="13">
        <v>16</v>
      </c>
      <c r="D33" s="13">
        <v>2</v>
      </c>
      <c r="E33" s="13">
        <v>3</v>
      </c>
      <c r="F33" s="13">
        <v>17</v>
      </c>
      <c r="G33" s="13">
        <v>1</v>
      </c>
      <c r="H33" s="13">
        <v>2</v>
      </c>
      <c r="I33" s="13">
        <v>42</v>
      </c>
      <c r="J33">
        <f t="shared" si="0"/>
        <v>3</v>
      </c>
      <c r="K33" s="13">
        <f t="shared" si="1"/>
        <v>42.033000000000001</v>
      </c>
      <c r="L33">
        <f t="shared" si="0"/>
        <v>3</v>
      </c>
      <c r="M33" t="str">
        <f>IF(J33&lt;=par_cat_threshold, CHAR(64+L33), par_cat_other)</f>
        <v>C</v>
      </c>
    </row>
    <row r="34" spans="1:13">
      <c r="A34" s="12" t="s">
        <v>87</v>
      </c>
      <c r="B34" s="13"/>
      <c r="C34" s="13"/>
      <c r="D34" s="13"/>
      <c r="E34" s="13"/>
      <c r="F34" s="13"/>
      <c r="G34" s="13">
        <v>1</v>
      </c>
      <c r="H34" s="13"/>
      <c r="I34" s="13">
        <v>1</v>
      </c>
      <c r="J34">
        <f t="shared" si="0"/>
        <v>89</v>
      </c>
      <c r="K34" s="13">
        <f t="shared" si="1"/>
        <v>1.034</v>
      </c>
      <c r="L34">
        <f t="shared" si="0"/>
        <v>140</v>
      </c>
      <c r="M34" t="str">
        <f>IF(J34&lt;=par_cat_threshold, CHAR(64+L34), par_cat_other)</f>
        <v>Z</v>
      </c>
    </row>
    <row r="35" spans="1:13">
      <c r="A35" s="12" t="s">
        <v>241</v>
      </c>
      <c r="B35" s="13"/>
      <c r="C35" s="13"/>
      <c r="D35" s="13"/>
      <c r="E35" s="13"/>
      <c r="F35" s="13">
        <v>1</v>
      </c>
      <c r="G35" s="13"/>
      <c r="H35" s="13"/>
      <c r="I35" s="13">
        <v>1</v>
      </c>
      <c r="J35">
        <f t="shared" si="0"/>
        <v>89</v>
      </c>
      <c r="K35" s="13">
        <f t="shared" si="1"/>
        <v>1.0349999999999999</v>
      </c>
      <c r="L35">
        <f t="shared" si="0"/>
        <v>139</v>
      </c>
      <c r="M35" t="str">
        <f>IF(J35&lt;=par_cat_threshold, CHAR(64+L35), par_cat_other)</f>
        <v>Z</v>
      </c>
    </row>
    <row r="36" spans="1:13">
      <c r="A36" s="12" t="s">
        <v>201</v>
      </c>
      <c r="B36" s="13"/>
      <c r="C36" s="13"/>
      <c r="D36" s="13"/>
      <c r="E36" s="13">
        <v>1</v>
      </c>
      <c r="F36" s="13"/>
      <c r="G36" s="13"/>
      <c r="H36" s="13"/>
      <c r="I36" s="13">
        <v>1</v>
      </c>
      <c r="J36">
        <f t="shared" si="0"/>
        <v>89</v>
      </c>
      <c r="K36" s="13">
        <f t="shared" si="1"/>
        <v>1.036</v>
      </c>
      <c r="L36">
        <f t="shared" si="0"/>
        <v>138</v>
      </c>
      <c r="M36" t="str">
        <f>IF(J36&lt;=par_cat_threshold, CHAR(64+L36), par_cat_other)</f>
        <v>Z</v>
      </c>
    </row>
    <row r="37" spans="1:13">
      <c r="A37" s="12" t="s">
        <v>113</v>
      </c>
      <c r="B37" s="13"/>
      <c r="C37" s="13">
        <v>4</v>
      </c>
      <c r="D37" s="13"/>
      <c r="E37" s="13">
        <v>1</v>
      </c>
      <c r="F37" s="13"/>
      <c r="G37" s="13"/>
      <c r="H37" s="13"/>
      <c r="I37" s="13">
        <v>5</v>
      </c>
      <c r="J37">
        <f t="shared" si="0"/>
        <v>39</v>
      </c>
      <c r="K37" s="13">
        <f t="shared" si="1"/>
        <v>5.0369999999999999</v>
      </c>
      <c r="L37">
        <f t="shared" si="0"/>
        <v>42</v>
      </c>
      <c r="M37" t="str">
        <f>IF(J37&lt;=par_cat_threshold, CHAR(64+L37), par_cat_other)</f>
        <v>Z</v>
      </c>
    </row>
    <row r="38" spans="1:13">
      <c r="A38" s="12" t="s">
        <v>98</v>
      </c>
      <c r="B38" s="13"/>
      <c r="C38" s="13">
        <v>7</v>
      </c>
      <c r="D38" s="13"/>
      <c r="E38" s="13">
        <v>1</v>
      </c>
      <c r="F38" s="13"/>
      <c r="G38" s="13"/>
      <c r="H38" s="13"/>
      <c r="I38" s="13">
        <v>8</v>
      </c>
      <c r="J38">
        <f t="shared" si="0"/>
        <v>26</v>
      </c>
      <c r="K38" s="13">
        <f t="shared" si="1"/>
        <v>8.0380000000000003</v>
      </c>
      <c r="L38">
        <f t="shared" si="0"/>
        <v>30</v>
      </c>
      <c r="M38" t="str">
        <f>IF(J38&lt;=par_cat_threshold, CHAR(64+L38), par_cat_other)</f>
        <v>Z</v>
      </c>
    </row>
    <row r="39" spans="1:13">
      <c r="A39" s="12" t="s">
        <v>200</v>
      </c>
      <c r="B39" s="13"/>
      <c r="C39" s="13"/>
      <c r="D39" s="13"/>
      <c r="E39" s="13">
        <v>1</v>
      </c>
      <c r="F39" s="13"/>
      <c r="G39" s="13"/>
      <c r="H39" s="13"/>
      <c r="I39" s="13">
        <v>1</v>
      </c>
      <c r="J39">
        <f t="shared" si="0"/>
        <v>89</v>
      </c>
      <c r="K39" s="13">
        <f t="shared" si="1"/>
        <v>1.0389999999999999</v>
      </c>
      <c r="L39">
        <f t="shared" si="0"/>
        <v>137</v>
      </c>
      <c r="M39" t="str">
        <f>IF(J39&lt;=par_cat_threshold, CHAR(64+L39), par_cat_other)</f>
        <v>Z</v>
      </c>
    </row>
    <row r="40" spans="1:13">
      <c r="A40" s="12" t="s">
        <v>88</v>
      </c>
      <c r="B40" s="13"/>
      <c r="C40" s="13"/>
      <c r="D40" s="13"/>
      <c r="E40" s="13"/>
      <c r="F40" s="13"/>
      <c r="G40" s="13">
        <v>3</v>
      </c>
      <c r="H40" s="13"/>
      <c r="I40" s="13">
        <v>3</v>
      </c>
      <c r="J40">
        <f t="shared" si="0"/>
        <v>57</v>
      </c>
      <c r="K40" s="13">
        <f t="shared" si="1"/>
        <v>3.04</v>
      </c>
      <c r="L40">
        <f t="shared" si="0"/>
        <v>68</v>
      </c>
      <c r="M40" t="str">
        <f>IF(J40&lt;=par_cat_threshold, CHAR(64+L40), par_cat_other)</f>
        <v>Z</v>
      </c>
    </row>
    <row r="41" spans="1:13">
      <c r="A41" s="12" t="s">
        <v>35</v>
      </c>
      <c r="B41" s="13"/>
      <c r="C41" s="13"/>
      <c r="D41" s="13">
        <v>1</v>
      </c>
      <c r="E41" s="13">
        <v>1</v>
      </c>
      <c r="F41" s="13"/>
      <c r="G41" s="13"/>
      <c r="H41" s="13">
        <v>1</v>
      </c>
      <c r="I41" s="13">
        <v>3</v>
      </c>
      <c r="J41">
        <f t="shared" si="0"/>
        <v>57</v>
      </c>
      <c r="K41" s="13">
        <f t="shared" si="1"/>
        <v>3.0409999999999999</v>
      </c>
      <c r="L41">
        <f t="shared" si="0"/>
        <v>67</v>
      </c>
      <c r="M41" t="str">
        <f>IF(J41&lt;=par_cat_threshold, CHAR(64+L41), par_cat_other)</f>
        <v>Z</v>
      </c>
    </row>
    <row r="42" spans="1:13">
      <c r="A42" s="12" t="s">
        <v>83</v>
      </c>
      <c r="B42" s="13"/>
      <c r="C42" s="13"/>
      <c r="D42" s="13">
        <v>1</v>
      </c>
      <c r="E42" s="13">
        <v>1</v>
      </c>
      <c r="F42" s="13">
        <v>1</v>
      </c>
      <c r="G42" s="13">
        <v>1</v>
      </c>
      <c r="H42" s="13"/>
      <c r="I42" s="13">
        <v>4</v>
      </c>
      <c r="J42">
        <f t="shared" si="0"/>
        <v>45</v>
      </c>
      <c r="K42" s="13">
        <f t="shared" si="1"/>
        <v>4.0419999999999998</v>
      </c>
      <c r="L42">
        <f t="shared" si="0"/>
        <v>53</v>
      </c>
      <c r="M42" t="str">
        <f>IF(J42&lt;=par_cat_threshold, CHAR(64+L42), par_cat_other)</f>
        <v>Z</v>
      </c>
    </row>
    <row r="43" spans="1:13">
      <c r="A43" s="12" t="s">
        <v>77</v>
      </c>
      <c r="B43" s="13"/>
      <c r="C43" s="13"/>
      <c r="D43" s="13"/>
      <c r="E43" s="13"/>
      <c r="F43" s="13">
        <v>16</v>
      </c>
      <c r="G43" s="13">
        <v>27</v>
      </c>
      <c r="H43" s="13"/>
      <c r="I43" s="13">
        <v>43</v>
      </c>
      <c r="J43">
        <f t="shared" si="0"/>
        <v>2</v>
      </c>
      <c r="K43" s="13">
        <f t="shared" si="1"/>
        <v>43.042999999999999</v>
      </c>
      <c r="L43">
        <f t="shared" si="0"/>
        <v>2</v>
      </c>
      <c r="M43" t="str">
        <f>IF(J43&lt;=par_cat_threshold, CHAR(64+L43), par_cat_other)</f>
        <v>B</v>
      </c>
    </row>
    <row r="44" spans="1:13">
      <c r="A44" s="12" t="s">
        <v>14</v>
      </c>
      <c r="B44" s="13">
        <v>2</v>
      </c>
      <c r="C44" s="13"/>
      <c r="D44" s="13"/>
      <c r="E44" s="13"/>
      <c r="F44" s="13">
        <v>1</v>
      </c>
      <c r="G44" s="13"/>
      <c r="H44" s="13"/>
      <c r="I44" s="13">
        <v>3</v>
      </c>
      <c r="J44">
        <f t="shared" si="0"/>
        <v>57</v>
      </c>
      <c r="K44" s="13">
        <f t="shared" si="1"/>
        <v>3.044</v>
      </c>
      <c r="L44">
        <f t="shared" si="0"/>
        <v>66</v>
      </c>
      <c r="M44" t="str">
        <f>IF(J44&lt;=par_cat_threshold, CHAR(64+L44), par_cat_other)</f>
        <v>Z</v>
      </c>
    </row>
    <row r="45" spans="1:13">
      <c r="A45" s="12" t="s">
        <v>180</v>
      </c>
      <c r="B45" s="13"/>
      <c r="C45" s="13"/>
      <c r="D45" s="13">
        <v>1</v>
      </c>
      <c r="E45" s="13"/>
      <c r="F45" s="13"/>
      <c r="G45" s="13"/>
      <c r="H45" s="13"/>
      <c r="I45" s="13">
        <v>1</v>
      </c>
      <c r="J45">
        <f t="shared" si="0"/>
        <v>89</v>
      </c>
      <c r="K45" s="13">
        <f t="shared" si="1"/>
        <v>1.0449999999999999</v>
      </c>
      <c r="L45">
        <f t="shared" si="0"/>
        <v>136</v>
      </c>
      <c r="M45" t="str">
        <f>IF(J45&lt;=par_cat_threshold, CHAR(64+L45), par_cat_other)</f>
        <v>Z</v>
      </c>
    </row>
    <row r="46" spans="1:13">
      <c r="A46" s="12" t="s">
        <v>15</v>
      </c>
      <c r="B46" s="13">
        <v>1</v>
      </c>
      <c r="C46" s="13"/>
      <c r="D46" s="13">
        <v>1</v>
      </c>
      <c r="E46" s="13"/>
      <c r="F46" s="13">
        <v>1</v>
      </c>
      <c r="G46" s="13"/>
      <c r="H46" s="13"/>
      <c r="I46" s="13">
        <v>3</v>
      </c>
      <c r="J46">
        <f t="shared" si="0"/>
        <v>57</v>
      </c>
      <c r="K46" s="13">
        <f t="shared" si="1"/>
        <v>3.0459999999999998</v>
      </c>
      <c r="L46">
        <f t="shared" si="0"/>
        <v>65</v>
      </c>
      <c r="M46" t="str">
        <f>IF(J46&lt;=par_cat_threshold, CHAR(64+L46), par_cat_other)</f>
        <v>Z</v>
      </c>
    </row>
    <row r="47" spans="1:13">
      <c r="A47" s="12" t="s">
        <v>199</v>
      </c>
      <c r="B47" s="13"/>
      <c r="C47" s="13"/>
      <c r="D47" s="13"/>
      <c r="E47" s="13">
        <v>1</v>
      </c>
      <c r="F47" s="13"/>
      <c r="G47" s="13"/>
      <c r="H47" s="13"/>
      <c r="I47" s="13">
        <v>1</v>
      </c>
      <c r="J47">
        <f t="shared" si="0"/>
        <v>89</v>
      </c>
      <c r="K47" s="13">
        <f t="shared" si="1"/>
        <v>1.0469999999999999</v>
      </c>
      <c r="L47">
        <f t="shared" si="0"/>
        <v>135</v>
      </c>
      <c r="M47" t="str">
        <f>IF(J47&lt;=par_cat_threshold, CHAR(64+L47), par_cat_other)</f>
        <v>Z</v>
      </c>
    </row>
    <row r="48" spans="1:13">
      <c r="A48" s="12" t="s">
        <v>23</v>
      </c>
      <c r="B48" s="13">
        <v>1</v>
      </c>
      <c r="C48" s="13">
        <v>1</v>
      </c>
      <c r="D48" s="13">
        <v>1</v>
      </c>
      <c r="E48" s="13">
        <v>2</v>
      </c>
      <c r="F48" s="13"/>
      <c r="G48" s="13">
        <v>3</v>
      </c>
      <c r="H48" s="13">
        <v>2</v>
      </c>
      <c r="I48" s="13">
        <v>10</v>
      </c>
      <c r="J48">
        <f t="shared" si="0"/>
        <v>22</v>
      </c>
      <c r="K48" s="13">
        <f t="shared" si="1"/>
        <v>10.048</v>
      </c>
      <c r="L48">
        <f t="shared" si="0"/>
        <v>22</v>
      </c>
      <c r="M48" t="str">
        <f>IF(J48&lt;=par_cat_threshold, CHAR(64+L48), par_cat_other)</f>
        <v>Z</v>
      </c>
    </row>
    <row r="49" spans="1:13">
      <c r="A49" s="12" t="s">
        <v>61</v>
      </c>
      <c r="B49" s="13"/>
      <c r="C49" s="13"/>
      <c r="D49" s="13"/>
      <c r="E49" s="13"/>
      <c r="F49" s="13"/>
      <c r="G49" s="13"/>
      <c r="H49" s="13">
        <v>1</v>
      </c>
      <c r="I49" s="13">
        <v>1</v>
      </c>
      <c r="J49">
        <f t="shared" si="0"/>
        <v>89</v>
      </c>
      <c r="K49" s="13">
        <f t="shared" si="1"/>
        <v>1.0489999999999999</v>
      </c>
      <c r="L49">
        <f t="shared" si="0"/>
        <v>134</v>
      </c>
      <c r="M49" t="str">
        <f>IF(J49&lt;=par_cat_threshold, CHAR(64+L49), par_cat_other)</f>
        <v>Z</v>
      </c>
    </row>
    <row r="50" spans="1:13">
      <c r="A50" s="12" t="s">
        <v>22</v>
      </c>
      <c r="B50" s="13">
        <v>1</v>
      </c>
      <c r="C50" s="13">
        <v>1</v>
      </c>
      <c r="D50" s="13"/>
      <c r="E50" s="13">
        <v>1</v>
      </c>
      <c r="F50" s="13"/>
      <c r="G50" s="13">
        <v>1</v>
      </c>
      <c r="H50" s="13"/>
      <c r="I50" s="13">
        <v>4</v>
      </c>
      <c r="J50">
        <f t="shared" si="0"/>
        <v>45</v>
      </c>
      <c r="K50" s="13">
        <f t="shared" si="1"/>
        <v>4.05</v>
      </c>
      <c r="L50">
        <f t="shared" si="0"/>
        <v>52</v>
      </c>
      <c r="M50" t="str">
        <f>IF(J50&lt;=par_cat_threshold, CHAR(64+L50), par_cat_other)</f>
        <v>Z</v>
      </c>
    </row>
    <row r="51" spans="1:13">
      <c r="A51" s="12" t="s">
        <v>60</v>
      </c>
      <c r="B51" s="13"/>
      <c r="C51" s="13"/>
      <c r="D51" s="13"/>
      <c r="E51" s="13"/>
      <c r="F51" s="13"/>
      <c r="G51" s="13"/>
      <c r="H51" s="13">
        <v>1</v>
      </c>
      <c r="I51" s="13">
        <v>1</v>
      </c>
      <c r="J51">
        <f t="shared" si="0"/>
        <v>89</v>
      </c>
      <c r="K51" s="13">
        <f t="shared" si="1"/>
        <v>1.0509999999999999</v>
      </c>
      <c r="L51">
        <f t="shared" si="0"/>
        <v>133</v>
      </c>
      <c r="M51" t="str">
        <f>IF(J51&lt;=par_cat_threshold, CHAR(64+L51), par_cat_other)</f>
        <v>Z</v>
      </c>
    </row>
    <row r="52" spans="1:13">
      <c r="A52" s="12" t="s">
        <v>59</v>
      </c>
      <c r="B52" s="13"/>
      <c r="C52" s="13"/>
      <c r="D52" s="13"/>
      <c r="E52" s="13"/>
      <c r="F52" s="13">
        <v>1</v>
      </c>
      <c r="G52" s="13"/>
      <c r="H52" s="13">
        <v>1</v>
      </c>
      <c r="I52" s="13">
        <v>2</v>
      </c>
      <c r="J52">
        <f t="shared" si="0"/>
        <v>76</v>
      </c>
      <c r="K52" s="13">
        <f t="shared" si="1"/>
        <v>2.052</v>
      </c>
      <c r="L52">
        <f t="shared" si="0"/>
        <v>88</v>
      </c>
      <c r="M52" t="str">
        <f>IF(J52&lt;=par_cat_threshold, CHAR(64+L52), par_cat_other)</f>
        <v>Z</v>
      </c>
    </row>
    <row r="53" spans="1:13">
      <c r="A53" s="12" t="s">
        <v>97</v>
      </c>
      <c r="B53" s="13"/>
      <c r="C53" s="13">
        <v>7</v>
      </c>
      <c r="D53" s="13">
        <v>1</v>
      </c>
      <c r="E53" s="13"/>
      <c r="F53" s="13">
        <v>1</v>
      </c>
      <c r="G53" s="13"/>
      <c r="H53" s="13"/>
      <c r="I53" s="13">
        <v>9</v>
      </c>
      <c r="J53">
        <f t="shared" si="0"/>
        <v>24</v>
      </c>
      <c r="K53" s="13">
        <f t="shared" si="1"/>
        <v>9.0530000000000008</v>
      </c>
      <c r="L53">
        <f t="shared" si="0"/>
        <v>24</v>
      </c>
      <c r="M53" t="str">
        <f>IF(J53&lt;=par_cat_threshold, CHAR(64+L53), par_cat_other)</f>
        <v>Z</v>
      </c>
    </row>
    <row r="54" spans="1:13">
      <c r="A54" s="12" t="s">
        <v>58</v>
      </c>
      <c r="B54" s="13"/>
      <c r="C54" s="13"/>
      <c r="D54" s="13">
        <v>1</v>
      </c>
      <c r="E54" s="13">
        <v>1</v>
      </c>
      <c r="F54" s="13">
        <v>1</v>
      </c>
      <c r="G54" s="13"/>
      <c r="H54" s="13">
        <v>1</v>
      </c>
      <c r="I54" s="13">
        <v>4</v>
      </c>
      <c r="J54">
        <f t="shared" si="0"/>
        <v>45</v>
      </c>
      <c r="K54" s="13">
        <f t="shared" si="1"/>
        <v>4.0540000000000003</v>
      </c>
      <c r="L54">
        <f t="shared" si="0"/>
        <v>51</v>
      </c>
      <c r="M54" t="str">
        <f>IF(J54&lt;=par_cat_threshold, CHAR(64+L54), par_cat_other)</f>
        <v>Z</v>
      </c>
    </row>
    <row r="55" spans="1:13">
      <c r="A55" s="12" t="s">
        <v>57</v>
      </c>
      <c r="B55" s="13"/>
      <c r="C55" s="13"/>
      <c r="D55" s="13">
        <v>1</v>
      </c>
      <c r="E55" s="13"/>
      <c r="F55" s="13">
        <v>16</v>
      </c>
      <c r="G55" s="13"/>
      <c r="H55" s="13">
        <v>1</v>
      </c>
      <c r="I55" s="13">
        <v>18</v>
      </c>
      <c r="J55">
        <f t="shared" si="0"/>
        <v>11</v>
      </c>
      <c r="K55" s="13">
        <f t="shared" si="1"/>
        <v>18.055</v>
      </c>
      <c r="L55">
        <f t="shared" si="0"/>
        <v>12</v>
      </c>
      <c r="M55" t="str">
        <f>IF(J55&lt;=par_cat_threshold, CHAR(64+L55), par_cat_other)</f>
        <v>L</v>
      </c>
    </row>
    <row r="56" spans="1:13">
      <c r="A56" s="12" t="s">
        <v>179</v>
      </c>
      <c r="B56" s="13"/>
      <c r="C56" s="13"/>
      <c r="D56" s="13">
        <v>1</v>
      </c>
      <c r="E56" s="13"/>
      <c r="F56" s="13"/>
      <c r="G56" s="13"/>
      <c r="H56" s="13"/>
      <c r="I56" s="13">
        <v>1</v>
      </c>
      <c r="J56">
        <f t="shared" si="0"/>
        <v>89</v>
      </c>
      <c r="K56" s="13">
        <f t="shared" si="1"/>
        <v>1.056</v>
      </c>
      <c r="L56">
        <f t="shared" si="0"/>
        <v>132</v>
      </c>
      <c r="M56" t="str">
        <f>IF(J56&lt;=par_cat_threshold, CHAR(64+L56), par_cat_other)</f>
        <v>Z</v>
      </c>
    </row>
    <row r="57" spans="1:13">
      <c r="A57" s="12" t="s">
        <v>178</v>
      </c>
      <c r="B57" s="13"/>
      <c r="C57" s="13"/>
      <c r="D57" s="13">
        <v>1</v>
      </c>
      <c r="E57" s="13"/>
      <c r="F57" s="13"/>
      <c r="G57" s="13"/>
      <c r="H57" s="13"/>
      <c r="I57" s="13">
        <v>1</v>
      </c>
      <c r="J57">
        <f t="shared" si="0"/>
        <v>89</v>
      </c>
      <c r="K57" s="13">
        <f t="shared" si="1"/>
        <v>1.0569999999999999</v>
      </c>
      <c r="L57">
        <f t="shared" si="0"/>
        <v>131</v>
      </c>
      <c r="M57" t="str">
        <f>IF(J57&lt;=par_cat_threshold, CHAR(64+L57), par_cat_other)</f>
        <v>Z</v>
      </c>
    </row>
    <row r="58" spans="1:13">
      <c r="A58" s="12" t="s">
        <v>240</v>
      </c>
      <c r="B58" s="13"/>
      <c r="C58" s="13"/>
      <c r="D58" s="13"/>
      <c r="E58" s="13"/>
      <c r="F58" s="13">
        <v>1</v>
      </c>
      <c r="G58" s="13"/>
      <c r="H58" s="13"/>
      <c r="I58" s="13">
        <v>1</v>
      </c>
      <c r="J58">
        <f t="shared" si="0"/>
        <v>89</v>
      </c>
      <c r="K58" s="13">
        <f t="shared" si="1"/>
        <v>1.0580000000000001</v>
      </c>
      <c r="L58">
        <f t="shared" si="0"/>
        <v>130</v>
      </c>
      <c r="M58" t="str">
        <f>IF(J58&lt;=par_cat_threshold, CHAR(64+L58), par_cat_other)</f>
        <v>Z</v>
      </c>
    </row>
    <row r="59" spans="1:13">
      <c r="A59" s="12" t="s">
        <v>56</v>
      </c>
      <c r="B59" s="13"/>
      <c r="C59" s="13"/>
      <c r="D59" s="13"/>
      <c r="E59" s="13"/>
      <c r="F59" s="13">
        <v>17</v>
      </c>
      <c r="G59" s="13"/>
      <c r="H59" s="13">
        <v>1</v>
      </c>
      <c r="I59" s="13">
        <v>18</v>
      </c>
      <c r="J59">
        <f t="shared" si="0"/>
        <v>11</v>
      </c>
      <c r="K59" s="13">
        <f t="shared" si="1"/>
        <v>18.059000000000001</v>
      </c>
      <c r="L59">
        <f t="shared" si="0"/>
        <v>11</v>
      </c>
      <c r="M59" t="str">
        <f>IF(J59&lt;=par_cat_threshold, CHAR(64+L59), par_cat_other)</f>
        <v>K</v>
      </c>
    </row>
    <row r="60" spans="1:13">
      <c r="A60" s="12" t="s">
        <v>34</v>
      </c>
      <c r="B60" s="13"/>
      <c r="C60" s="13"/>
      <c r="D60" s="13">
        <v>1</v>
      </c>
      <c r="E60" s="13">
        <v>1</v>
      </c>
      <c r="F60" s="13"/>
      <c r="G60" s="13"/>
      <c r="H60" s="13">
        <v>1</v>
      </c>
      <c r="I60" s="13">
        <v>3</v>
      </c>
      <c r="J60">
        <f t="shared" si="0"/>
        <v>57</v>
      </c>
      <c r="K60" s="13">
        <f t="shared" si="1"/>
        <v>3.06</v>
      </c>
      <c r="L60">
        <f t="shared" si="0"/>
        <v>64</v>
      </c>
      <c r="M60" t="str">
        <f>IF(J60&lt;=par_cat_threshold, CHAR(64+L60), par_cat_other)</f>
        <v>Z</v>
      </c>
    </row>
    <row r="61" spans="1:13">
      <c r="A61" s="12" t="s">
        <v>54</v>
      </c>
      <c r="B61" s="13"/>
      <c r="C61" s="13"/>
      <c r="D61" s="13"/>
      <c r="E61" s="13"/>
      <c r="F61" s="13"/>
      <c r="G61" s="13"/>
      <c r="H61" s="13">
        <v>1</v>
      </c>
      <c r="I61" s="13">
        <v>1</v>
      </c>
      <c r="J61">
        <f t="shared" si="0"/>
        <v>89</v>
      </c>
      <c r="K61" s="13">
        <f t="shared" si="1"/>
        <v>1.0609999999999999</v>
      </c>
      <c r="L61">
        <f t="shared" si="0"/>
        <v>129</v>
      </c>
      <c r="M61" t="str">
        <f>IF(J61&lt;=par_cat_threshold, CHAR(64+L61), par_cat_other)</f>
        <v>Z</v>
      </c>
    </row>
    <row r="62" spans="1:13">
      <c r="A62" s="12" t="s">
        <v>55</v>
      </c>
      <c r="B62" s="13"/>
      <c r="C62" s="13"/>
      <c r="D62" s="13"/>
      <c r="E62" s="13"/>
      <c r="F62" s="13"/>
      <c r="G62" s="13"/>
      <c r="H62" s="13">
        <v>1</v>
      </c>
      <c r="I62" s="13">
        <v>1</v>
      </c>
      <c r="J62">
        <f t="shared" si="0"/>
        <v>89</v>
      </c>
      <c r="K62" s="13">
        <f t="shared" si="1"/>
        <v>1.0620000000000001</v>
      </c>
      <c r="L62">
        <f t="shared" si="0"/>
        <v>128</v>
      </c>
      <c r="M62" t="str">
        <f>IF(J62&lt;=par_cat_threshold, CHAR(64+L62), par_cat_other)</f>
        <v>Z</v>
      </c>
    </row>
    <row r="63" spans="1:13">
      <c r="A63" s="12" t="s">
        <v>238</v>
      </c>
      <c r="B63" s="13"/>
      <c r="C63" s="13"/>
      <c r="D63" s="13"/>
      <c r="E63" s="13"/>
      <c r="F63" s="13">
        <v>1</v>
      </c>
      <c r="G63" s="13"/>
      <c r="H63" s="13"/>
      <c r="I63" s="13">
        <v>1</v>
      </c>
      <c r="J63">
        <f t="shared" si="0"/>
        <v>89</v>
      </c>
      <c r="K63" s="13">
        <f t="shared" si="1"/>
        <v>1.0629999999999999</v>
      </c>
      <c r="L63">
        <f t="shared" si="0"/>
        <v>127</v>
      </c>
      <c r="M63" t="str">
        <f>IF(J63&lt;=par_cat_threshold, CHAR(64+L63), par_cat_other)</f>
        <v>Z</v>
      </c>
    </row>
    <row r="64" spans="1:13">
      <c r="A64" s="12" t="s">
        <v>245</v>
      </c>
      <c r="B64" s="13"/>
      <c r="C64" s="13"/>
      <c r="D64" s="13"/>
      <c r="E64" s="13"/>
      <c r="F64" s="13">
        <v>8</v>
      </c>
      <c r="G64" s="13"/>
      <c r="H64" s="13"/>
      <c r="I64" s="13">
        <v>8</v>
      </c>
      <c r="J64">
        <f t="shared" si="0"/>
        <v>26</v>
      </c>
      <c r="K64" s="13">
        <f t="shared" si="1"/>
        <v>8.0640000000000001</v>
      </c>
      <c r="L64">
        <f t="shared" si="0"/>
        <v>29</v>
      </c>
      <c r="M64" t="str">
        <f>IF(J64&lt;=par_cat_threshold, CHAR(64+L64), par_cat_other)</f>
        <v>Z</v>
      </c>
    </row>
    <row r="65" spans="1:13">
      <c r="A65" s="12" t="s">
        <v>122</v>
      </c>
      <c r="B65" s="13"/>
      <c r="C65" s="13">
        <v>5</v>
      </c>
      <c r="D65" s="13">
        <v>2</v>
      </c>
      <c r="E65" s="13"/>
      <c r="F65" s="13">
        <v>16</v>
      </c>
      <c r="G65" s="13"/>
      <c r="H65" s="13"/>
      <c r="I65" s="13">
        <v>23</v>
      </c>
      <c r="J65">
        <f t="shared" si="0"/>
        <v>7</v>
      </c>
      <c r="K65" s="13">
        <f t="shared" si="1"/>
        <v>23.065000000000001</v>
      </c>
      <c r="L65">
        <f t="shared" si="0"/>
        <v>7</v>
      </c>
      <c r="M65" t="str">
        <f>IF(J65&lt;=par_cat_threshold, CHAR(64+L65), par_cat_other)</f>
        <v>G</v>
      </c>
    </row>
    <row r="66" spans="1:13">
      <c r="A66" s="12" t="s">
        <v>237</v>
      </c>
      <c r="B66" s="13"/>
      <c r="C66" s="13"/>
      <c r="D66" s="13"/>
      <c r="E66" s="13"/>
      <c r="F66" s="13">
        <v>1</v>
      </c>
      <c r="G66" s="13"/>
      <c r="H66" s="13"/>
      <c r="I66" s="13">
        <v>1</v>
      </c>
      <c r="J66">
        <f t="shared" si="0"/>
        <v>89</v>
      </c>
      <c r="K66" s="13">
        <f t="shared" si="1"/>
        <v>1.0660000000000001</v>
      </c>
      <c r="L66">
        <f t="shared" si="0"/>
        <v>126</v>
      </c>
      <c r="M66" t="str">
        <f>IF(J66&lt;=par_cat_threshold, CHAR(64+L66), par_cat_other)</f>
        <v>Z</v>
      </c>
    </row>
    <row r="67" spans="1:13">
      <c r="A67" s="12" t="s">
        <v>21</v>
      </c>
      <c r="B67" s="13">
        <v>1</v>
      </c>
      <c r="C67" s="13">
        <v>1</v>
      </c>
      <c r="D67" s="13"/>
      <c r="E67" s="13">
        <v>1</v>
      </c>
      <c r="F67" s="13"/>
      <c r="G67" s="13"/>
      <c r="H67" s="13"/>
      <c r="I67" s="13">
        <v>3</v>
      </c>
      <c r="J67">
        <f t="shared" ref="J67:L130" si="2">RANK(I67,I:I)</f>
        <v>57</v>
      </c>
      <c r="K67" s="13">
        <f t="shared" ref="K67:K130" si="3">I67+ROW()/1000</f>
        <v>3.0670000000000002</v>
      </c>
      <c r="L67">
        <f t="shared" si="2"/>
        <v>63</v>
      </c>
      <c r="M67" t="str">
        <f>IF(J67&lt;=par_cat_threshold, CHAR(64+L67), par_cat_other)</f>
        <v>Z</v>
      </c>
    </row>
    <row r="68" spans="1:13">
      <c r="A68" s="12" t="s">
        <v>53</v>
      </c>
      <c r="B68" s="13"/>
      <c r="C68" s="13"/>
      <c r="D68" s="13">
        <v>1</v>
      </c>
      <c r="E68" s="13">
        <v>1</v>
      </c>
      <c r="F68" s="13">
        <v>1</v>
      </c>
      <c r="G68" s="13"/>
      <c r="H68" s="13">
        <v>1</v>
      </c>
      <c r="I68" s="13">
        <v>4</v>
      </c>
      <c r="J68">
        <f t="shared" si="2"/>
        <v>45</v>
      </c>
      <c r="K68" s="13">
        <f t="shared" si="3"/>
        <v>4.0679999999999996</v>
      </c>
      <c r="L68">
        <f t="shared" si="2"/>
        <v>50</v>
      </c>
      <c r="M68" t="str">
        <f>IF(J68&lt;=par_cat_threshold, CHAR(64+L68), par_cat_other)</f>
        <v>Z</v>
      </c>
    </row>
    <row r="69" spans="1:13">
      <c r="A69" s="12" t="s">
        <v>177</v>
      </c>
      <c r="B69" s="13"/>
      <c r="C69" s="13"/>
      <c r="D69" s="13">
        <v>1</v>
      </c>
      <c r="E69" s="13">
        <v>1</v>
      </c>
      <c r="F69" s="13">
        <v>1</v>
      </c>
      <c r="G69" s="13"/>
      <c r="H69" s="13"/>
      <c r="I69" s="13">
        <v>3</v>
      </c>
      <c r="J69">
        <f t="shared" si="2"/>
        <v>57</v>
      </c>
      <c r="K69" s="13">
        <f t="shared" si="3"/>
        <v>3.069</v>
      </c>
      <c r="L69">
        <f t="shared" si="2"/>
        <v>62</v>
      </c>
      <c r="M69" t="str">
        <f>IF(J69&lt;=par_cat_threshold, CHAR(64+L69), par_cat_other)</f>
        <v>Z</v>
      </c>
    </row>
    <row r="70" spans="1:13">
      <c r="A70" s="12" t="s">
        <v>112</v>
      </c>
      <c r="B70" s="13"/>
      <c r="C70" s="13">
        <v>4</v>
      </c>
      <c r="D70" s="13"/>
      <c r="E70" s="13"/>
      <c r="F70" s="13"/>
      <c r="G70" s="13"/>
      <c r="H70" s="13"/>
      <c r="I70" s="13">
        <v>4</v>
      </c>
      <c r="J70">
        <f t="shared" si="2"/>
        <v>45</v>
      </c>
      <c r="K70" s="13">
        <f t="shared" si="3"/>
        <v>4.07</v>
      </c>
      <c r="L70">
        <f t="shared" si="2"/>
        <v>49</v>
      </c>
      <c r="M70" t="str">
        <f>IF(J70&lt;=par_cat_threshold, CHAR(64+L70), par_cat_other)</f>
        <v>Z</v>
      </c>
    </row>
    <row r="71" spans="1:13">
      <c r="A71" s="12" t="s">
        <v>176</v>
      </c>
      <c r="B71" s="13"/>
      <c r="C71" s="13"/>
      <c r="D71" s="13">
        <v>1</v>
      </c>
      <c r="E71" s="13"/>
      <c r="F71" s="13"/>
      <c r="G71" s="13"/>
      <c r="H71" s="13"/>
      <c r="I71" s="13">
        <v>1</v>
      </c>
      <c r="J71">
        <f t="shared" si="2"/>
        <v>89</v>
      </c>
      <c r="K71" s="13">
        <f t="shared" si="3"/>
        <v>1.071</v>
      </c>
      <c r="L71">
        <f t="shared" si="2"/>
        <v>125</v>
      </c>
      <c r="M71" t="str">
        <f>IF(J71&lt;=par_cat_threshold, CHAR(64+L71), par_cat_other)</f>
        <v>Z</v>
      </c>
    </row>
    <row r="72" spans="1:13">
      <c r="A72" s="12" t="s">
        <v>111</v>
      </c>
      <c r="B72" s="13"/>
      <c r="C72" s="13">
        <v>4</v>
      </c>
      <c r="D72" s="13">
        <v>1</v>
      </c>
      <c r="E72" s="13">
        <v>2</v>
      </c>
      <c r="F72" s="13">
        <v>1</v>
      </c>
      <c r="G72" s="13"/>
      <c r="H72" s="13"/>
      <c r="I72" s="13">
        <v>8</v>
      </c>
      <c r="J72">
        <f t="shared" si="2"/>
        <v>26</v>
      </c>
      <c r="K72" s="13">
        <f t="shared" si="3"/>
        <v>8.0719999999999992</v>
      </c>
      <c r="L72">
        <f t="shared" si="2"/>
        <v>28</v>
      </c>
      <c r="M72" t="str">
        <f>IF(J72&lt;=par_cat_threshold, CHAR(64+L72), par_cat_other)</f>
        <v>Z</v>
      </c>
    </row>
    <row r="73" spans="1:13">
      <c r="A73" s="12" t="s">
        <v>85</v>
      </c>
      <c r="B73" s="13"/>
      <c r="C73" s="13"/>
      <c r="D73" s="13"/>
      <c r="E73" s="13"/>
      <c r="F73" s="13"/>
      <c r="G73" s="13">
        <v>1</v>
      </c>
      <c r="H73" s="13"/>
      <c r="I73" s="13">
        <v>1</v>
      </c>
      <c r="J73">
        <f t="shared" si="2"/>
        <v>89</v>
      </c>
      <c r="K73" s="13">
        <f t="shared" si="3"/>
        <v>1.073</v>
      </c>
      <c r="L73">
        <f t="shared" si="2"/>
        <v>124</v>
      </c>
      <c r="M73" t="str">
        <f>IF(J73&lt;=par_cat_threshold, CHAR(64+L73), par_cat_other)</f>
        <v>Z</v>
      </c>
    </row>
    <row r="74" spans="1:13">
      <c r="A74" s="12" t="s">
        <v>96</v>
      </c>
      <c r="B74" s="13"/>
      <c r="C74" s="13">
        <v>11</v>
      </c>
      <c r="D74" s="13"/>
      <c r="E74" s="13"/>
      <c r="F74" s="13"/>
      <c r="G74" s="13"/>
      <c r="H74" s="13"/>
      <c r="I74" s="13">
        <v>11</v>
      </c>
      <c r="J74">
        <f t="shared" si="2"/>
        <v>21</v>
      </c>
      <c r="K74" s="13">
        <f t="shared" si="3"/>
        <v>11.074</v>
      </c>
      <c r="L74">
        <f t="shared" si="2"/>
        <v>21</v>
      </c>
      <c r="M74" t="str">
        <f>IF(J74&lt;=par_cat_threshold, CHAR(64+L74), par_cat_other)</f>
        <v>Z</v>
      </c>
    </row>
    <row r="75" spans="1:13">
      <c r="A75" s="12" t="s">
        <v>175</v>
      </c>
      <c r="B75" s="13"/>
      <c r="C75" s="13"/>
      <c r="D75" s="13">
        <v>1</v>
      </c>
      <c r="E75" s="13">
        <v>1</v>
      </c>
      <c r="F75" s="13">
        <v>1</v>
      </c>
      <c r="G75" s="13"/>
      <c r="H75" s="13"/>
      <c r="I75" s="13">
        <v>3</v>
      </c>
      <c r="J75">
        <f t="shared" si="2"/>
        <v>57</v>
      </c>
      <c r="K75" s="13">
        <f t="shared" si="3"/>
        <v>3.0750000000000002</v>
      </c>
      <c r="L75">
        <f t="shared" si="2"/>
        <v>61</v>
      </c>
      <c r="M75" t="str">
        <f>IF(J75&lt;=par_cat_threshold, CHAR(64+L75), par_cat_other)</f>
        <v>Z</v>
      </c>
    </row>
    <row r="76" spans="1:13">
      <c r="A76" s="12" t="s">
        <v>174</v>
      </c>
      <c r="B76" s="13"/>
      <c r="C76" s="13"/>
      <c r="D76" s="13">
        <v>1</v>
      </c>
      <c r="E76" s="13"/>
      <c r="F76" s="13">
        <v>16</v>
      </c>
      <c r="G76" s="13"/>
      <c r="H76" s="13"/>
      <c r="I76" s="13">
        <v>17</v>
      </c>
      <c r="J76">
        <f t="shared" si="2"/>
        <v>13</v>
      </c>
      <c r="K76" s="13">
        <f t="shared" si="3"/>
        <v>17.076000000000001</v>
      </c>
      <c r="L76">
        <f t="shared" si="2"/>
        <v>15</v>
      </c>
      <c r="M76" t="str">
        <f>IF(J76&lt;=par_cat_threshold, CHAR(64+L76), par_cat_other)</f>
        <v>O</v>
      </c>
    </row>
    <row r="77" spans="1:13">
      <c r="A77" s="12" t="s">
        <v>52</v>
      </c>
      <c r="B77" s="13"/>
      <c r="C77" s="13"/>
      <c r="D77" s="13">
        <v>1</v>
      </c>
      <c r="E77" s="13"/>
      <c r="F77" s="13"/>
      <c r="G77" s="13"/>
      <c r="H77" s="13">
        <v>1</v>
      </c>
      <c r="I77" s="13">
        <v>2</v>
      </c>
      <c r="J77">
        <f t="shared" si="2"/>
        <v>76</v>
      </c>
      <c r="K77" s="13">
        <f t="shared" si="3"/>
        <v>2.077</v>
      </c>
      <c r="L77">
        <f t="shared" si="2"/>
        <v>87</v>
      </c>
      <c r="M77" t="str">
        <f>IF(J77&lt;=par_cat_threshold, CHAR(64+L77), par_cat_other)</f>
        <v>Z</v>
      </c>
    </row>
    <row r="78" spans="1:13">
      <c r="A78" s="12" t="s">
        <v>51</v>
      </c>
      <c r="B78" s="13"/>
      <c r="C78" s="13"/>
      <c r="D78" s="13"/>
      <c r="E78" s="13"/>
      <c r="F78" s="13"/>
      <c r="G78" s="13"/>
      <c r="H78" s="13">
        <v>1</v>
      </c>
      <c r="I78" s="13">
        <v>1</v>
      </c>
      <c r="J78">
        <f t="shared" si="2"/>
        <v>89</v>
      </c>
      <c r="K78" s="13">
        <f t="shared" si="3"/>
        <v>1.0780000000000001</v>
      </c>
      <c r="L78">
        <f t="shared" si="2"/>
        <v>123</v>
      </c>
      <c r="M78" t="str">
        <f>IF(J78&lt;=par_cat_threshold, CHAR(64+L78), par_cat_other)</f>
        <v>Z</v>
      </c>
    </row>
    <row r="79" spans="1:13">
      <c r="A79" s="12" t="s">
        <v>173</v>
      </c>
      <c r="B79" s="13"/>
      <c r="C79" s="13"/>
      <c r="D79" s="13">
        <v>1</v>
      </c>
      <c r="E79" s="13"/>
      <c r="F79" s="13"/>
      <c r="G79" s="13"/>
      <c r="H79" s="13"/>
      <c r="I79" s="13">
        <v>1</v>
      </c>
      <c r="J79">
        <f t="shared" si="2"/>
        <v>89</v>
      </c>
      <c r="K79" s="13">
        <f t="shared" si="3"/>
        <v>1.079</v>
      </c>
      <c r="L79">
        <f t="shared" si="2"/>
        <v>122</v>
      </c>
      <c r="M79" t="str">
        <f>IF(J79&lt;=par_cat_threshold, CHAR(64+L79), par_cat_other)</f>
        <v>Z</v>
      </c>
    </row>
    <row r="80" spans="1:13">
      <c r="A80" s="12" t="s">
        <v>50</v>
      </c>
      <c r="B80" s="13"/>
      <c r="C80" s="13"/>
      <c r="D80" s="13"/>
      <c r="E80" s="13"/>
      <c r="F80" s="13">
        <v>1</v>
      </c>
      <c r="G80" s="13"/>
      <c r="H80" s="13">
        <v>1</v>
      </c>
      <c r="I80" s="13">
        <v>2</v>
      </c>
      <c r="J80">
        <f t="shared" si="2"/>
        <v>76</v>
      </c>
      <c r="K80" s="13">
        <f t="shared" si="3"/>
        <v>2.08</v>
      </c>
      <c r="L80">
        <f t="shared" si="2"/>
        <v>86</v>
      </c>
      <c r="M80" t="str">
        <f>IF(J80&lt;=par_cat_threshold, CHAR(64+L80), par_cat_other)</f>
        <v>Z</v>
      </c>
    </row>
    <row r="81" spans="1:13">
      <c r="A81" s="12" t="s">
        <v>63</v>
      </c>
      <c r="B81" s="13"/>
      <c r="C81" s="13"/>
      <c r="D81" s="13">
        <v>1</v>
      </c>
      <c r="E81" s="13"/>
      <c r="F81" s="13"/>
      <c r="G81" s="13"/>
      <c r="H81" s="13">
        <v>1</v>
      </c>
      <c r="I81" s="13">
        <v>2</v>
      </c>
      <c r="J81">
        <f t="shared" si="2"/>
        <v>76</v>
      </c>
      <c r="K81" s="13">
        <f t="shared" si="3"/>
        <v>2.081</v>
      </c>
      <c r="L81">
        <f t="shared" si="2"/>
        <v>85</v>
      </c>
      <c r="M81" t="str">
        <f>IF(J81&lt;=par_cat_threshold, CHAR(64+L81), par_cat_other)</f>
        <v>Z</v>
      </c>
    </row>
    <row r="82" spans="1:13">
      <c r="A82" s="12" t="s">
        <v>198</v>
      </c>
      <c r="B82" s="13"/>
      <c r="C82" s="13"/>
      <c r="D82" s="13"/>
      <c r="E82" s="13">
        <v>1</v>
      </c>
      <c r="F82" s="13"/>
      <c r="G82" s="13"/>
      <c r="H82" s="13"/>
      <c r="I82" s="13">
        <v>1</v>
      </c>
      <c r="J82">
        <f t="shared" si="2"/>
        <v>89</v>
      </c>
      <c r="K82" s="13">
        <f t="shared" si="3"/>
        <v>1.0820000000000001</v>
      </c>
      <c r="L82">
        <f t="shared" si="2"/>
        <v>121</v>
      </c>
      <c r="M82" t="str">
        <f>IF(J82&lt;=par_cat_threshold, CHAR(64+L82), par_cat_other)</f>
        <v>Z</v>
      </c>
    </row>
    <row r="83" spans="1:13">
      <c r="A83" s="12" t="s">
        <v>95</v>
      </c>
      <c r="B83" s="13"/>
      <c r="C83" s="13">
        <v>7</v>
      </c>
      <c r="D83" s="13"/>
      <c r="E83" s="13"/>
      <c r="F83" s="13"/>
      <c r="G83" s="13"/>
      <c r="H83" s="13"/>
      <c r="I83" s="13">
        <v>7</v>
      </c>
      <c r="J83">
        <f t="shared" si="2"/>
        <v>32</v>
      </c>
      <c r="K83" s="13">
        <f t="shared" si="3"/>
        <v>7.0830000000000002</v>
      </c>
      <c r="L83">
        <f t="shared" si="2"/>
        <v>34</v>
      </c>
      <c r="M83" t="str">
        <f>IF(J83&lt;=par_cat_threshold, CHAR(64+L83), par_cat_other)</f>
        <v>Z</v>
      </c>
    </row>
    <row r="84" spans="1:13">
      <c r="A84" s="12" t="s">
        <v>110</v>
      </c>
      <c r="B84" s="13"/>
      <c r="C84" s="13">
        <v>4</v>
      </c>
      <c r="D84" s="13"/>
      <c r="E84" s="13"/>
      <c r="F84" s="13"/>
      <c r="G84" s="13"/>
      <c r="H84" s="13"/>
      <c r="I84" s="13">
        <v>4</v>
      </c>
      <c r="J84">
        <f t="shared" si="2"/>
        <v>45</v>
      </c>
      <c r="K84" s="13">
        <f t="shared" si="3"/>
        <v>4.0839999999999996</v>
      </c>
      <c r="L84">
        <f t="shared" si="2"/>
        <v>48</v>
      </c>
      <c r="M84" t="str">
        <f>IF(J84&lt;=par_cat_threshold, CHAR(64+L84), par_cat_other)</f>
        <v>Z</v>
      </c>
    </row>
    <row r="85" spans="1:13">
      <c r="A85" s="12" t="s">
        <v>94</v>
      </c>
      <c r="B85" s="13"/>
      <c r="C85" s="13">
        <v>11</v>
      </c>
      <c r="D85" s="13">
        <v>1</v>
      </c>
      <c r="E85" s="13">
        <v>1</v>
      </c>
      <c r="F85" s="13"/>
      <c r="G85" s="13"/>
      <c r="H85" s="13"/>
      <c r="I85" s="13">
        <v>13</v>
      </c>
      <c r="J85">
        <f t="shared" si="2"/>
        <v>17</v>
      </c>
      <c r="K85" s="13">
        <f t="shared" si="3"/>
        <v>13.085000000000001</v>
      </c>
      <c r="L85">
        <f t="shared" si="2"/>
        <v>17</v>
      </c>
      <c r="M85" t="str">
        <f>IF(J85&lt;=par_cat_threshold, CHAR(64+L85), par_cat_other)</f>
        <v>Q</v>
      </c>
    </row>
    <row r="86" spans="1:13">
      <c r="A86" s="12" t="s">
        <v>172</v>
      </c>
      <c r="B86" s="13"/>
      <c r="C86" s="13"/>
      <c r="D86" s="13">
        <v>1</v>
      </c>
      <c r="E86" s="13">
        <v>1</v>
      </c>
      <c r="F86" s="13"/>
      <c r="G86" s="13"/>
      <c r="H86" s="13"/>
      <c r="I86" s="13">
        <v>2</v>
      </c>
      <c r="J86">
        <f t="shared" si="2"/>
        <v>76</v>
      </c>
      <c r="K86" s="13">
        <f t="shared" si="3"/>
        <v>2.0859999999999999</v>
      </c>
      <c r="L86">
        <f t="shared" si="2"/>
        <v>84</v>
      </c>
      <c r="M86" t="str">
        <f>IF(J86&lt;=par_cat_threshold, CHAR(64+L86), par_cat_other)</f>
        <v>Z</v>
      </c>
    </row>
    <row r="87" spans="1:13">
      <c r="A87" s="12" t="s">
        <v>49</v>
      </c>
      <c r="B87" s="13"/>
      <c r="C87" s="13">
        <v>11</v>
      </c>
      <c r="D87" s="13"/>
      <c r="E87" s="13"/>
      <c r="F87" s="13"/>
      <c r="G87" s="13"/>
      <c r="H87" s="13">
        <v>1</v>
      </c>
      <c r="I87" s="13">
        <v>12</v>
      </c>
      <c r="J87">
        <f t="shared" si="2"/>
        <v>19</v>
      </c>
      <c r="K87" s="13">
        <f t="shared" si="3"/>
        <v>12.087</v>
      </c>
      <c r="L87">
        <f t="shared" si="2"/>
        <v>20</v>
      </c>
      <c r="M87" t="str">
        <f>IF(J87&lt;=par_cat_threshold, CHAR(64+L87), par_cat_other)</f>
        <v>T</v>
      </c>
    </row>
    <row r="88" spans="1:13">
      <c r="A88" s="12" t="s">
        <v>48</v>
      </c>
      <c r="B88" s="13"/>
      <c r="C88" s="13"/>
      <c r="D88" s="13"/>
      <c r="E88" s="13">
        <v>1</v>
      </c>
      <c r="F88" s="13"/>
      <c r="G88" s="13"/>
      <c r="H88" s="13">
        <v>1</v>
      </c>
      <c r="I88" s="13">
        <v>2</v>
      </c>
      <c r="J88">
        <f t="shared" si="2"/>
        <v>76</v>
      </c>
      <c r="K88" s="13">
        <f t="shared" si="3"/>
        <v>2.0880000000000001</v>
      </c>
      <c r="L88">
        <f t="shared" si="2"/>
        <v>83</v>
      </c>
      <c r="M88" t="str">
        <f>IF(J88&lt;=par_cat_threshold, CHAR(64+L88), par_cat_other)</f>
        <v>Z</v>
      </c>
    </row>
    <row r="89" spans="1:13">
      <c r="A89" s="12" t="s">
        <v>33</v>
      </c>
      <c r="B89" s="13"/>
      <c r="C89" s="13"/>
      <c r="D89" s="13">
        <v>1</v>
      </c>
      <c r="E89" s="13">
        <v>1</v>
      </c>
      <c r="F89" s="13"/>
      <c r="G89" s="13"/>
      <c r="H89" s="13">
        <v>1</v>
      </c>
      <c r="I89" s="13">
        <v>3</v>
      </c>
      <c r="J89">
        <f t="shared" si="2"/>
        <v>57</v>
      </c>
      <c r="K89" s="13">
        <f t="shared" si="3"/>
        <v>3.089</v>
      </c>
      <c r="L89">
        <f t="shared" si="2"/>
        <v>60</v>
      </c>
      <c r="M89" t="str">
        <f>IF(J89&lt;=par_cat_threshold, CHAR(64+L89), par_cat_other)</f>
        <v>Z</v>
      </c>
    </row>
    <row r="90" spans="1:13">
      <c r="A90" s="12" t="s">
        <v>197</v>
      </c>
      <c r="B90" s="13"/>
      <c r="C90" s="13"/>
      <c r="D90" s="13"/>
      <c r="E90" s="13">
        <v>1</v>
      </c>
      <c r="F90" s="13"/>
      <c r="G90" s="13"/>
      <c r="H90" s="13"/>
      <c r="I90" s="13">
        <v>1</v>
      </c>
      <c r="J90">
        <f t="shared" si="2"/>
        <v>89</v>
      </c>
      <c r="K90" s="13">
        <f t="shared" si="3"/>
        <v>1.0900000000000001</v>
      </c>
      <c r="L90">
        <f t="shared" si="2"/>
        <v>120</v>
      </c>
      <c r="M90" t="str">
        <f>IF(J90&lt;=par_cat_threshold, CHAR(64+L90), par_cat_other)</f>
        <v>Z</v>
      </c>
    </row>
    <row r="91" spans="1:13">
      <c r="A91" s="12" t="s">
        <v>84</v>
      </c>
      <c r="B91" s="13"/>
      <c r="C91" s="13"/>
      <c r="D91" s="13"/>
      <c r="E91" s="13"/>
      <c r="F91" s="13"/>
      <c r="G91" s="13">
        <v>1</v>
      </c>
      <c r="H91" s="13"/>
      <c r="I91" s="13">
        <v>1</v>
      </c>
      <c r="J91">
        <f t="shared" si="2"/>
        <v>89</v>
      </c>
      <c r="K91" s="13">
        <f t="shared" si="3"/>
        <v>1.091</v>
      </c>
      <c r="L91">
        <f t="shared" si="2"/>
        <v>119</v>
      </c>
      <c r="M91" t="str">
        <f>IF(J91&lt;=par_cat_threshold, CHAR(64+L91), par_cat_other)</f>
        <v>Z</v>
      </c>
    </row>
    <row r="92" spans="1:13">
      <c r="A92" s="12" t="s">
        <v>47</v>
      </c>
      <c r="B92" s="13"/>
      <c r="C92" s="13"/>
      <c r="D92" s="13"/>
      <c r="E92" s="13">
        <v>1</v>
      </c>
      <c r="F92" s="13">
        <v>1</v>
      </c>
      <c r="G92" s="13">
        <v>3</v>
      </c>
      <c r="H92" s="13">
        <v>1</v>
      </c>
      <c r="I92" s="13">
        <v>6</v>
      </c>
      <c r="J92">
        <f t="shared" si="2"/>
        <v>36</v>
      </c>
      <c r="K92" s="13">
        <f t="shared" si="3"/>
        <v>6.0919999999999996</v>
      </c>
      <c r="L92">
        <f t="shared" si="2"/>
        <v>38</v>
      </c>
      <c r="M92" t="str">
        <f>IF(J92&lt;=par_cat_threshold, CHAR(64+L92), par_cat_other)</f>
        <v>Z</v>
      </c>
    </row>
    <row r="93" spans="1:13">
      <c r="A93" s="12" t="s">
        <v>93</v>
      </c>
      <c r="B93" s="13"/>
      <c r="C93" s="13">
        <v>7</v>
      </c>
      <c r="D93" s="13"/>
      <c r="E93" s="13">
        <v>1</v>
      </c>
      <c r="F93" s="13"/>
      <c r="G93" s="13"/>
      <c r="H93" s="13"/>
      <c r="I93" s="13">
        <v>8</v>
      </c>
      <c r="J93">
        <f t="shared" si="2"/>
        <v>26</v>
      </c>
      <c r="K93" s="13">
        <f t="shared" si="3"/>
        <v>8.093</v>
      </c>
      <c r="L93">
        <f t="shared" si="2"/>
        <v>27</v>
      </c>
      <c r="M93" t="str">
        <f>IF(J93&lt;=par_cat_threshold, CHAR(64+L93), par_cat_other)</f>
        <v>Z</v>
      </c>
    </row>
    <row r="94" spans="1:13">
      <c r="A94" s="12" t="s">
        <v>171</v>
      </c>
      <c r="B94" s="13"/>
      <c r="C94" s="13"/>
      <c r="D94" s="13">
        <v>1</v>
      </c>
      <c r="E94" s="13">
        <v>1</v>
      </c>
      <c r="F94" s="13"/>
      <c r="G94" s="13"/>
      <c r="H94" s="13"/>
      <c r="I94" s="13">
        <v>2</v>
      </c>
      <c r="J94">
        <f t="shared" si="2"/>
        <v>76</v>
      </c>
      <c r="K94" s="13">
        <f t="shared" si="3"/>
        <v>2.0939999999999999</v>
      </c>
      <c r="L94">
        <f t="shared" si="2"/>
        <v>82</v>
      </c>
      <c r="M94" t="str">
        <f>IF(J94&lt;=par_cat_threshold, CHAR(64+L94), par_cat_other)</f>
        <v>Z</v>
      </c>
    </row>
    <row r="95" spans="1:13">
      <c r="A95" s="12" t="s">
        <v>170</v>
      </c>
      <c r="B95" s="13"/>
      <c r="C95" s="13"/>
      <c r="D95" s="13">
        <v>1</v>
      </c>
      <c r="E95" s="13">
        <v>1</v>
      </c>
      <c r="F95" s="13">
        <v>17</v>
      </c>
      <c r="G95" s="13"/>
      <c r="H95" s="13"/>
      <c r="I95" s="13">
        <v>19</v>
      </c>
      <c r="J95">
        <f t="shared" si="2"/>
        <v>10</v>
      </c>
      <c r="K95" s="13">
        <f t="shared" si="3"/>
        <v>19.094999999999999</v>
      </c>
      <c r="L95">
        <f t="shared" si="2"/>
        <v>10</v>
      </c>
      <c r="M95" t="str">
        <f>IF(J95&lt;=par_cat_threshold, CHAR(64+L95), par_cat_other)</f>
        <v>J</v>
      </c>
    </row>
    <row r="96" spans="1:13">
      <c r="A96" s="12" t="s">
        <v>92</v>
      </c>
      <c r="B96" s="13"/>
      <c r="C96" s="13">
        <v>7</v>
      </c>
      <c r="D96" s="13"/>
      <c r="E96" s="13"/>
      <c r="F96" s="13">
        <v>1</v>
      </c>
      <c r="G96" s="13"/>
      <c r="H96" s="13"/>
      <c r="I96" s="13">
        <v>8</v>
      </c>
      <c r="J96">
        <f t="shared" si="2"/>
        <v>26</v>
      </c>
      <c r="K96" s="13">
        <f t="shared" si="3"/>
        <v>8.0960000000000001</v>
      </c>
      <c r="L96">
        <f t="shared" si="2"/>
        <v>26</v>
      </c>
      <c r="M96" t="str">
        <f>IF(J96&lt;=par_cat_threshold, CHAR(64+L96), par_cat_other)</f>
        <v>Z</v>
      </c>
    </row>
    <row r="97" spans="1:13">
      <c r="A97" s="12" t="s">
        <v>236</v>
      </c>
      <c r="B97" s="13"/>
      <c r="C97" s="13"/>
      <c r="D97" s="13"/>
      <c r="E97" s="13"/>
      <c r="F97" s="13">
        <v>1</v>
      </c>
      <c r="G97" s="13"/>
      <c r="H97" s="13"/>
      <c r="I97" s="13">
        <v>1</v>
      </c>
      <c r="J97">
        <f t="shared" si="2"/>
        <v>89</v>
      </c>
      <c r="K97" s="13">
        <f t="shared" si="3"/>
        <v>1.097</v>
      </c>
      <c r="L97">
        <f t="shared" si="2"/>
        <v>118</v>
      </c>
      <c r="M97" t="str">
        <f>IF(J97&lt;=par_cat_threshold, CHAR(64+L97), par_cat_other)</f>
        <v>Z</v>
      </c>
    </row>
    <row r="98" spans="1:13">
      <c r="A98" s="12" t="s">
        <v>169</v>
      </c>
      <c r="B98" s="13"/>
      <c r="C98" s="13"/>
      <c r="D98" s="13">
        <v>1</v>
      </c>
      <c r="E98" s="13"/>
      <c r="F98" s="13"/>
      <c r="G98" s="13"/>
      <c r="H98" s="13"/>
      <c r="I98" s="13">
        <v>1</v>
      </c>
      <c r="J98">
        <f t="shared" si="2"/>
        <v>89</v>
      </c>
      <c r="K98" s="13">
        <f t="shared" si="3"/>
        <v>1.0980000000000001</v>
      </c>
      <c r="L98">
        <f t="shared" si="2"/>
        <v>117</v>
      </c>
      <c r="M98" t="str">
        <f>IF(J98&lt;=par_cat_threshold, CHAR(64+L98), par_cat_other)</f>
        <v>Z</v>
      </c>
    </row>
    <row r="99" spans="1:13">
      <c r="A99" s="12" t="s">
        <v>258</v>
      </c>
      <c r="B99" s="13"/>
      <c r="C99" s="13"/>
      <c r="D99" s="13"/>
      <c r="E99" s="13"/>
      <c r="F99" s="13">
        <v>16</v>
      </c>
      <c r="G99" s="13"/>
      <c r="H99" s="13"/>
      <c r="I99" s="13">
        <v>16</v>
      </c>
      <c r="J99">
        <f t="shared" si="2"/>
        <v>16</v>
      </c>
      <c r="K99" s="13">
        <f t="shared" si="3"/>
        <v>16.099</v>
      </c>
      <c r="L99">
        <f t="shared" si="2"/>
        <v>16</v>
      </c>
      <c r="M99" t="str">
        <f>IF(J99&lt;=par_cat_threshold, CHAR(64+L99), par_cat_other)</f>
        <v>P</v>
      </c>
    </row>
    <row r="100" spans="1:13">
      <c r="A100" s="12" t="s">
        <v>46</v>
      </c>
      <c r="B100" s="13"/>
      <c r="C100" s="13">
        <v>11</v>
      </c>
      <c r="D100" s="13">
        <v>3</v>
      </c>
      <c r="E100" s="13">
        <v>1</v>
      </c>
      <c r="F100" s="13">
        <v>16</v>
      </c>
      <c r="G100" s="13"/>
      <c r="H100" s="13">
        <v>1</v>
      </c>
      <c r="I100" s="13">
        <v>32</v>
      </c>
      <c r="J100">
        <f t="shared" si="2"/>
        <v>5</v>
      </c>
      <c r="K100" s="13">
        <f t="shared" si="3"/>
        <v>32.1</v>
      </c>
      <c r="L100">
        <f t="shared" si="2"/>
        <v>5</v>
      </c>
      <c r="M100" t="str">
        <f>IF(J100&lt;=par_cat_threshold, CHAR(64+L100), par_cat_other)</f>
        <v>E</v>
      </c>
    </row>
    <row r="101" spans="1:13">
      <c r="A101" s="12" t="s">
        <v>235</v>
      </c>
      <c r="B101" s="13"/>
      <c r="C101" s="13"/>
      <c r="D101" s="13"/>
      <c r="E101" s="13"/>
      <c r="F101" s="13">
        <v>1</v>
      </c>
      <c r="G101" s="13"/>
      <c r="H101" s="13"/>
      <c r="I101" s="13">
        <v>1</v>
      </c>
      <c r="J101">
        <f t="shared" si="2"/>
        <v>89</v>
      </c>
      <c r="K101" s="13">
        <f t="shared" si="3"/>
        <v>1.101</v>
      </c>
      <c r="L101">
        <f t="shared" si="2"/>
        <v>116</v>
      </c>
      <c r="M101" t="str">
        <f>IF(J101&lt;=par_cat_threshold, CHAR(64+L101), par_cat_other)</f>
        <v>Z</v>
      </c>
    </row>
    <row r="102" spans="1:13">
      <c r="A102" s="12" t="s">
        <v>109</v>
      </c>
      <c r="B102" s="13"/>
      <c r="C102" s="13">
        <v>4</v>
      </c>
      <c r="D102" s="13"/>
      <c r="E102" s="13"/>
      <c r="F102" s="13"/>
      <c r="G102" s="13"/>
      <c r="H102" s="13"/>
      <c r="I102" s="13">
        <v>4</v>
      </c>
      <c r="J102">
        <f t="shared" si="2"/>
        <v>45</v>
      </c>
      <c r="K102" s="13">
        <f t="shared" si="3"/>
        <v>4.1020000000000003</v>
      </c>
      <c r="L102">
        <f t="shared" si="2"/>
        <v>47</v>
      </c>
      <c r="M102" t="str">
        <f>IF(J102&lt;=par_cat_threshold, CHAR(64+L102), par_cat_other)</f>
        <v>Z</v>
      </c>
    </row>
    <row r="103" spans="1:13">
      <c r="A103" s="12" t="s">
        <v>91</v>
      </c>
      <c r="B103" s="13"/>
      <c r="C103" s="13">
        <v>7</v>
      </c>
      <c r="D103" s="13"/>
      <c r="E103" s="13"/>
      <c r="F103" s="13"/>
      <c r="G103" s="13"/>
      <c r="H103" s="13"/>
      <c r="I103" s="13">
        <v>7</v>
      </c>
      <c r="J103">
        <f t="shared" si="2"/>
        <v>32</v>
      </c>
      <c r="K103" s="13">
        <f t="shared" si="3"/>
        <v>7.1029999999999998</v>
      </c>
      <c r="L103">
        <f t="shared" si="2"/>
        <v>33</v>
      </c>
      <c r="M103" t="str">
        <f>IF(J103&lt;=par_cat_threshold, CHAR(64+L103), par_cat_other)</f>
        <v>Z</v>
      </c>
    </row>
    <row r="104" spans="1:13">
      <c r="A104" s="12" t="s">
        <v>108</v>
      </c>
      <c r="B104" s="13"/>
      <c r="C104" s="13">
        <v>4</v>
      </c>
      <c r="D104" s="13"/>
      <c r="E104" s="13"/>
      <c r="F104" s="13"/>
      <c r="G104" s="13"/>
      <c r="H104" s="13"/>
      <c r="I104" s="13">
        <v>4</v>
      </c>
      <c r="J104">
        <f t="shared" si="2"/>
        <v>45</v>
      </c>
      <c r="K104" s="13">
        <f t="shared" si="3"/>
        <v>4.1040000000000001</v>
      </c>
      <c r="L104">
        <f t="shared" si="2"/>
        <v>46</v>
      </c>
      <c r="M104" t="str">
        <f>IF(J104&lt;=par_cat_threshold, CHAR(64+L104), par_cat_other)</f>
        <v>Z</v>
      </c>
    </row>
    <row r="105" spans="1:13">
      <c r="A105" s="12" t="s">
        <v>168</v>
      </c>
      <c r="B105" s="13"/>
      <c r="C105" s="13"/>
      <c r="D105" s="13">
        <v>1</v>
      </c>
      <c r="E105" s="13"/>
      <c r="F105" s="13"/>
      <c r="G105" s="13"/>
      <c r="H105" s="13"/>
      <c r="I105" s="13">
        <v>1</v>
      </c>
      <c r="J105">
        <f t="shared" si="2"/>
        <v>89</v>
      </c>
      <c r="K105" s="13">
        <f t="shared" si="3"/>
        <v>1.105</v>
      </c>
      <c r="L105">
        <f t="shared" si="2"/>
        <v>115</v>
      </c>
      <c r="M105" t="str">
        <f>IF(J105&lt;=par_cat_threshold, CHAR(64+L105), par_cat_other)</f>
        <v>Z</v>
      </c>
    </row>
    <row r="106" spans="1:13">
      <c r="A106" s="12" t="s">
        <v>196</v>
      </c>
      <c r="B106" s="13"/>
      <c r="C106" s="13"/>
      <c r="D106" s="13"/>
      <c r="E106" s="13">
        <v>1</v>
      </c>
      <c r="F106" s="13">
        <v>1</v>
      </c>
      <c r="G106" s="13"/>
      <c r="H106" s="13"/>
      <c r="I106" s="13">
        <v>2</v>
      </c>
      <c r="J106">
        <f t="shared" si="2"/>
        <v>76</v>
      </c>
      <c r="K106" s="13">
        <f t="shared" si="3"/>
        <v>2.1059999999999999</v>
      </c>
      <c r="L106">
        <f t="shared" si="2"/>
        <v>81</v>
      </c>
      <c r="M106" t="str">
        <f>IF(J106&lt;=par_cat_threshold, CHAR(64+L106), par_cat_other)</f>
        <v>Z</v>
      </c>
    </row>
    <row r="107" spans="1:13">
      <c r="A107" s="12" t="s">
        <v>167</v>
      </c>
      <c r="B107" s="13"/>
      <c r="C107" s="13"/>
      <c r="D107" s="13">
        <v>1</v>
      </c>
      <c r="E107" s="13"/>
      <c r="F107" s="13"/>
      <c r="G107" s="13"/>
      <c r="H107" s="13"/>
      <c r="I107" s="13">
        <v>1</v>
      </c>
      <c r="J107">
        <f t="shared" si="2"/>
        <v>89</v>
      </c>
      <c r="K107" s="13">
        <f t="shared" si="3"/>
        <v>1.107</v>
      </c>
      <c r="L107">
        <f t="shared" si="2"/>
        <v>114</v>
      </c>
      <c r="M107" t="str">
        <f>IF(J107&lt;=par_cat_threshold, CHAR(64+L107), par_cat_other)</f>
        <v>Z</v>
      </c>
    </row>
    <row r="108" spans="1:13">
      <c r="A108" s="12" t="s">
        <v>195</v>
      </c>
      <c r="B108" s="13"/>
      <c r="C108" s="13"/>
      <c r="D108" s="13"/>
      <c r="E108" s="13">
        <v>1</v>
      </c>
      <c r="F108" s="13"/>
      <c r="G108" s="13"/>
      <c r="H108" s="13"/>
      <c r="I108" s="13">
        <v>1</v>
      </c>
      <c r="J108">
        <f t="shared" si="2"/>
        <v>89</v>
      </c>
      <c r="K108" s="13">
        <f t="shared" si="3"/>
        <v>1.1080000000000001</v>
      </c>
      <c r="L108">
        <f t="shared" si="2"/>
        <v>113</v>
      </c>
      <c r="M108" t="str">
        <f>IF(J108&lt;=par_cat_threshold, CHAR(64+L108), par_cat_other)</f>
        <v>Z</v>
      </c>
    </row>
    <row r="109" spans="1:13">
      <c r="A109" s="12" t="s">
        <v>166</v>
      </c>
      <c r="B109" s="13"/>
      <c r="C109" s="13"/>
      <c r="D109" s="13">
        <v>1</v>
      </c>
      <c r="E109" s="13"/>
      <c r="F109" s="13"/>
      <c r="G109" s="13"/>
      <c r="H109" s="13"/>
      <c r="I109" s="13">
        <v>1</v>
      </c>
      <c r="J109">
        <f t="shared" si="2"/>
        <v>89</v>
      </c>
      <c r="K109" s="13">
        <f t="shared" si="3"/>
        <v>1.109</v>
      </c>
      <c r="L109">
        <f t="shared" si="2"/>
        <v>112</v>
      </c>
      <c r="M109" t="str">
        <f>IF(J109&lt;=par_cat_threshold, CHAR(64+L109), par_cat_other)</f>
        <v>Z</v>
      </c>
    </row>
    <row r="110" spans="1:13">
      <c r="A110" s="12" t="s">
        <v>165</v>
      </c>
      <c r="B110" s="13"/>
      <c r="C110" s="13"/>
      <c r="D110" s="13">
        <v>1</v>
      </c>
      <c r="E110" s="13"/>
      <c r="F110" s="13"/>
      <c r="G110" s="13"/>
      <c r="H110" s="13"/>
      <c r="I110" s="13">
        <v>1</v>
      </c>
      <c r="J110">
        <f t="shared" si="2"/>
        <v>89</v>
      </c>
      <c r="K110" s="13">
        <f t="shared" si="3"/>
        <v>1.1100000000000001</v>
      </c>
      <c r="L110">
        <f t="shared" si="2"/>
        <v>111</v>
      </c>
      <c r="M110" t="str">
        <f>IF(J110&lt;=par_cat_threshold, CHAR(64+L110), par_cat_other)</f>
        <v>Z</v>
      </c>
    </row>
    <row r="111" spans="1:13">
      <c r="A111" s="12" t="s">
        <v>107</v>
      </c>
      <c r="B111" s="13"/>
      <c r="C111" s="13">
        <v>4</v>
      </c>
      <c r="D111" s="13"/>
      <c r="E111" s="13"/>
      <c r="F111" s="13">
        <v>1</v>
      </c>
      <c r="G111" s="13"/>
      <c r="H111" s="13"/>
      <c r="I111" s="13">
        <v>5</v>
      </c>
      <c r="J111">
        <f t="shared" si="2"/>
        <v>39</v>
      </c>
      <c r="K111" s="13">
        <f t="shared" si="3"/>
        <v>5.1109999999999998</v>
      </c>
      <c r="L111">
        <f t="shared" si="2"/>
        <v>41</v>
      </c>
      <c r="M111" t="str">
        <f>IF(J111&lt;=par_cat_threshold, CHAR(64+L111), par_cat_other)</f>
        <v>Z</v>
      </c>
    </row>
    <row r="112" spans="1:13">
      <c r="A112" s="12" t="s">
        <v>164</v>
      </c>
      <c r="B112" s="13"/>
      <c r="C112" s="13"/>
      <c r="D112" s="13">
        <v>1</v>
      </c>
      <c r="E112" s="13"/>
      <c r="F112" s="13"/>
      <c r="G112" s="13"/>
      <c r="H112" s="13"/>
      <c r="I112" s="13">
        <v>1</v>
      </c>
      <c r="J112">
        <f t="shared" si="2"/>
        <v>89</v>
      </c>
      <c r="K112" s="13">
        <f t="shared" si="3"/>
        <v>1.1120000000000001</v>
      </c>
      <c r="L112">
        <f t="shared" si="2"/>
        <v>110</v>
      </c>
      <c r="M112" t="str">
        <f>IF(J112&lt;=par_cat_threshold, CHAR(64+L112), par_cat_other)</f>
        <v>Z</v>
      </c>
    </row>
    <row r="113" spans="1:13">
      <c r="A113" s="12" t="s">
        <v>45</v>
      </c>
      <c r="B113" s="13"/>
      <c r="C113" s="13"/>
      <c r="D113" s="13"/>
      <c r="E113" s="13"/>
      <c r="F113" s="13"/>
      <c r="G113" s="13"/>
      <c r="H113" s="13">
        <v>1</v>
      </c>
      <c r="I113" s="13">
        <v>1</v>
      </c>
      <c r="J113">
        <f t="shared" si="2"/>
        <v>89</v>
      </c>
      <c r="K113" s="13">
        <f t="shared" si="3"/>
        <v>1.113</v>
      </c>
      <c r="L113">
        <f t="shared" si="2"/>
        <v>109</v>
      </c>
      <c r="M113" t="str">
        <f>IF(J113&lt;=par_cat_threshold, CHAR(64+L113), par_cat_other)</f>
        <v>Z</v>
      </c>
    </row>
    <row r="114" spans="1:13">
      <c r="A114" s="12" t="s">
        <v>154</v>
      </c>
      <c r="B114" s="13"/>
      <c r="C114" s="13"/>
      <c r="D114" s="13">
        <v>1</v>
      </c>
      <c r="E114" s="13"/>
      <c r="F114" s="13"/>
      <c r="G114" s="13"/>
      <c r="H114" s="13"/>
      <c r="I114" s="13">
        <v>1</v>
      </c>
      <c r="J114">
        <f t="shared" si="2"/>
        <v>89</v>
      </c>
      <c r="K114" s="13">
        <f t="shared" si="3"/>
        <v>1.1140000000000001</v>
      </c>
      <c r="L114">
        <f t="shared" si="2"/>
        <v>108</v>
      </c>
      <c r="M114" t="str">
        <f>IF(J114&lt;=par_cat_threshold, CHAR(64+L114), par_cat_other)</f>
        <v>Z</v>
      </c>
    </row>
    <row r="115" spans="1:13">
      <c r="A115" s="12" t="s">
        <v>153</v>
      </c>
      <c r="B115" s="13"/>
      <c r="C115" s="13"/>
      <c r="D115" s="13">
        <v>1</v>
      </c>
      <c r="E115" s="13">
        <v>1</v>
      </c>
      <c r="F115" s="13">
        <v>1</v>
      </c>
      <c r="G115" s="13"/>
      <c r="H115" s="13"/>
      <c r="I115" s="13">
        <v>3</v>
      </c>
      <c r="J115">
        <f t="shared" si="2"/>
        <v>57</v>
      </c>
      <c r="K115" s="13">
        <f t="shared" si="3"/>
        <v>3.1150000000000002</v>
      </c>
      <c r="L115">
        <f t="shared" si="2"/>
        <v>59</v>
      </c>
      <c r="M115" t="str">
        <f>IF(J115&lt;=par_cat_threshold, CHAR(64+L115), par_cat_other)</f>
        <v>Z</v>
      </c>
    </row>
    <row r="116" spans="1:13">
      <c r="A116" s="12" t="s">
        <v>234</v>
      </c>
      <c r="B116" s="13"/>
      <c r="C116" s="13"/>
      <c r="D116" s="13"/>
      <c r="E116" s="13"/>
      <c r="F116" s="13">
        <v>1</v>
      </c>
      <c r="G116" s="13"/>
      <c r="H116" s="13"/>
      <c r="I116" s="13">
        <v>1</v>
      </c>
      <c r="J116">
        <f t="shared" si="2"/>
        <v>89</v>
      </c>
      <c r="K116" s="13">
        <f t="shared" si="3"/>
        <v>1.1160000000000001</v>
      </c>
      <c r="L116">
        <f t="shared" si="2"/>
        <v>107</v>
      </c>
      <c r="M116" t="str">
        <f>IF(J116&lt;=par_cat_threshold, CHAR(64+L116), par_cat_other)</f>
        <v>Z</v>
      </c>
    </row>
    <row r="117" spans="1:13">
      <c r="A117" s="12" t="s">
        <v>44</v>
      </c>
      <c r="B117" s="13"/>
      <c r="C117" s="13"/>
      <c r="D117" s="13">
        <v>1</v>
      </c>
      <c r="E117" s="13">
        <v>1</v>
      </c>
      <c r="F117" s="13">
        <v>1</v>
      </c>
      <c r="G117" s="13">
        <v>1</v>
      </c>
      <c r="H117" s="13">
        <v>1</v>
      </c>
      <c r="I117" s="13">
        <v>5</v>
      </c>
      <c r="J117">
        <f t="shared" si="2"/>
        <v>39</v>
      </c>
      <c r="K117" s="13">
        <f t="shared" si="3"/>
        <v>5.117</v>
      </c>
      <c r="L117">
        <f t="shared" si="2"/>
        <v>40</v>
      </c>
      <c r="M117" t="str">
        <f>IF(J117&lt;=par_cat_threshold, CHAR(64+L117), par_cat_other)</f>
        <v>Z</v>
      </c>
    </row>
    <row r="118" spans="1:13">
      <c r="A118" s="12" t="s">
        <v>163</v>
      </c>
      <c r="B118" s="13"/>
      <c r="C118" s="13"/>
      <c r="D118" s="13">
        <v>1</v>
      </c>
      <c r="E118" s="13"/>
      <c r="F118" s="13"/>
      <c r="G118" s="13"/>
      <c r="H118" s="13"/>
      <c r="I118" s="13">
        <v>1</v>
      </c>
      <c r="J118">
        <f t="shared" si="2"/>
        <v>89</v>
      </c>
      <c r="K118" s="13">
        <f t="shared" si="3"/>
        <v>1.1179999999999999</v>
      </c>
      <c r="L118">
        <f t="shared" si="2"/>
        <v>106</v>
      </c>
      <c r="M118" t="str">
        <f>IF(J118&lt;=par_cat_threshold, CHAR(64+L118), par_cat_other)</f>
        <v>Z</v>
      </c>
    </row>
    <row r="119" spans="1:13">
      <c r="A119" s="12" t="s">
        <v>233</v>
      </c>
      <c r="B119" s="13"/>
      <c r="C119" s="13"/>
      <c r="D119" s="13"/>
      <c r="E119" s="13"/>
      <c r="F119" s="13">
        <v>1</v>
      </c>
      <c r="G119" s="13"/>
      <c r="H119" s="13"/>
      <c r="I119" s="13">
        <v>1</v>
      </c>
      <c r="J119">
        <f t="shared" si="2"/>
        <v>89</v>
      </c>
      <c r="K119" s="13">
        <f t="shared" si="3"/>
        <v>1.119</v>
      </c>
      <c r="L119">
        <f t="shared" si="2"/>
        <v>105</v>
      </c>
      <c r="M119" t="str">
        <f>IF(J119&lt;=par_cat_threshold, CHAR(64+L119), par_cat_other)</f>
        <v>Z</v>
      </c>
    </row>
    <row r="120" spans="1:13">
      <c r="A120" s="12" t="s">
        <v>32</v>
      </c>
      <c r="B120" s="13"/>
      <c r="C120" s="13">
        <v>7</v>
      </c>
      <c r="D120" s="13">
        <v>2</v>
      </c>
      <c r="E120" s="13">
        <v>2</v>
      </c>
      <c r="F120" s="13"/>
      <c r="G120" s="13"/>
      <c r="H120" s="13">
        <v>1</v>
      </c>
      <c r="I120" s="13">
        <v>12</v>
      </c>
      <c r="J120">
        <f t="shared" si="2"/>
        <v>19</v>
      </c>
      <c r="K120" s="13">
        <f t="shared" si="3"/>
        <v>12.12</v>
      </c>
      <c r="L120">
        <f t="shared" si="2"/>
        <v>19</v>
      </c>
      <c r="M120" t="str">
        <f>IF(J120&lt;=par_cat_threshold, CHAR(64+L120), par_cat_other)</f>
        <v>S</v>
      </c>
    </row>
    <row r="121" spans="1:13">
      <c r="A121" s="12" t="s">
        <v>194</v>
      </c>
      <c r="B121" s="13"/>
      <c r="C121" s="13"/>
      <c r="D121" s="13"/>
      <c r="E121" s="13">
        <v>1</v>
      </c>
      <c r="F121" s="13">
        <v>1</v>
      </c>
      <c r="G121" s="13"/>
      <c r="H121" s="13"/>
      <c r="I121" s="13">
        <v>2</v>
      </c>
      <c r="J121">
        <f t="shared" si="2"/>
        <v>76</v>
      </c>
      <c r="K121" s="13">
        <f t="shared" si="3"/>
        <v>2.121</v>
      </c>
      <c r="L121">
        <f t="shared" si="2"/>
        <v>80</v>
      </c>
      <c r="M121" t="str">
        <f>IF(J121&lt;=par_cat_threshold, CHAR(64+L121), par_cat_other)</f>
        <v>Z</v>
      </c>
    </row>
    <row r="122" spans="1:13">
      <c r="A122" s="12" t="s">
        <v>232</v>
      </c>
      <c r="B122" s="13"/>
      <c r="C122" s="13"/>
      <c r="D122" s="13"/>
      <c r="E122" s="13"/>
      <c r="F122" s="13">
        <v>1</v>
      </c>
      <c r="G122" s="13"/>
      <c r="H122" s="13"/>
      <c r="I122" s="13">
        <v>1</v>
      </c>
      <c r="J122">
        <f t="shared" si="2"/>
        <v>89</v>
      </c>
      <c r="K122" s="13">
        <f t="shared" si="3"/>
        <v>1.1219999999999999</v>
      </c>
      <c r="L122">
        <f t="shared" si="2"/>
        <v>104</v>
      </c>
      <c r="M122" t="str">
        <f>IF(J122&lt;=par_cat_threshold, CHAR(64+L122), par_cat_other)</f>
        <v>Z</v>
      </c>
    </row>
    <row r="123" spans="1:13">
      <c r="A123" s="12" t="s">
        <v>193</v>
      </c>
      <c r="B123" s="13"/>
      <c r="C123" s="13"/>
      <c r="D123" s="13"/>
      <c r="E123" s="13">
        <v>1</v>
      </c>
      <c r="F123" s="13"/>
      <c r="G123" s="13"/>
      <c r="H123" s="13"/>
      <c r="I123" s="13">
        <v>1</v>
      </c>
      <c r="J123">
        <f t="shared" si="2"/>
        <v>89</v>
      </c>
      <c r="K123" s="13">
        <f t="shared" si="3"/>
        <v>1.123</v>
      </c>
      <c r="L123">
        <f t="shared" si="2"/>
        <v>103</v>
      </c>
      <c r="M123" t="str">
        <f>IF(J123&lt;=par_cat_threshold, CHAR(64+L123), par_cat_other)</f>
        <v>Z</v>
      </c>
    </row>
    <row r="124" spans="1:13">
      <c r="A124" s="12" t="s">
        <v>162</v>
      </c>
      <c r="B124" s="13"/>
      <c r="C124" s="13"/>
      <c r="D124" s="13">
        <v>1</v>
      </c>
      <c r="E124" s="13">
        <v>1</v>
      </c>
      <c r="F124" s="13"/>
      <c r="G124" s="13"/>
      <c r="H124" s="13"/>
      <c r="I124" s="13">
        <v>2</v>
      </c>
      <c r="J124">
        <f t="shared" si="2"/>
        <v>76</v>
      </c>
      <c r="K124" s="13">
        <f t="shared" si="3"/>
        <v>2.1240000000000001</v>
      </c>
      <c r="L124">
        <f t="shared" si="2"/>
        <v>79</v>
      </c>
      <c r="M124" t="str">
        <f>IF(J124&lt;=par_cat_threshold, CHAR(64+L124), par_cat_other)</f>
        <v>Z</v>
      </c>
    </row>
    <row r="125" spans="1:13">
      <c r="A125" s="12" t="s">
        <v>31</v>
      </c>
      <c r="B125" s="13"/>
      <c r="C125" s="13"/>
      <c r="D125" s="13">
        <v>1</v>
      </c>
      <c r="E125" s="13">
        <v>2</v>
      </c>
      <c r="F125" s="13"/>
      <c r="G125" s="13">
        <v>1</v>
      </c>
      <c r="H125" s="13">
        <v>2</v>
      </c>
      <c r="I125" s="13">
        <v>6</v>
      </c>
      <c r="J125">
        <f t="shared" si="2"/>
        <v>36</v>
      </c>
      <c r="K125" s="13">
        <f t="shared" si="3"/>
        <v>6.125</v>
      </c>
      <c r="L125">
        <f t="shared" si="2"/>
        <v>37</v>
      </c>
      <c r="M125" t="str">
        <f>IF(J125&lt;=par_cat_threshold, CHAR(64+L125), par_cat_other)</f>
        <v>Z</v>
      </c>
    </row>
    <row r="126" spans="1:13">
      <c r="A126" s="12" t="s">
        <v>43</v>
      </c>
      <c r="B126" s="13"/>
      <c r="C126" s="13"/>
      <c r="D126" s="13"/>
      <c r="E126" s="13"/>
      <c r="F126" s="13"/>
      <c r="G126" s="13"/>
      <c r="H126" s="13">
        <v>1</v>
      </c>
      <c r="I126" s="13">
        <v>1</v>
      </c>
      <c r="J126">
        <f t="shared" si="2"/>
        <v>89</v>
      </c>
      <c r="K126" s="13">
        <f t="shared" si="3"/>
        <v>1.1259999999999999</v>
      </c>
      <c r="L126">
        <f t="shared" si="2"/>
        <v>102</v>
      </c>
      <c r="M126" t="str">
        <f>IF(J126&lt;=par_cat_threshold, CHAR(64+L126), par_cat_other)</f>
        <v>Z</v>
      </c>
    </row>
    <row r="127" spans="1:13">
      <c r="A127" s="12" t="s">
        <v>106</v>
      </c>
      <c r="B127" s="13"/>
      <c r="C127" s="13">
        <v>4</v>
      </c>
      <c r="D127" s="13"/>
      <c r="E127" s="13">
        <v>1</v>
      </c>
      <c r="F127" s="13"/>
      <c r="G127" s="13"/>
      <c r="H127" s="13"/>
      <c r="I127" s="13">
        <v>5</v>
      </c>
      <c r="J127">
        <f t="shared" si="2"/>
        <v>39</v>
      </c>
      <c r="K127" s="13">
        <f t="shared" si="3"/>
        <v>5.1269999999999998</v>
      </c>
      <c r="L127">
        <f t="shared" si="2"/>
        <v>39</v>
      </c>
      <c r="M127" t="str">
        <f>IF(J127&lt;=par_cat_threshold, CHAR(64+L127), par_cat_other)</f>
        <v>Z</v>
      </c>
    </row>
    <row r="128" spans="1:13">
      <c r="A128" s="12" t="s">
        <v>161</v>
      </c>
      <c r="B128" s="13"/>
      <c r="C128" s="13"/>
      <c r="D128" s="13">
        <v>1</v>
      </c>
      <c r="E128" s="13"/>
      <c r="F128" s="13"/>
      <c r="G128" s="13"/>
      <c r="H128" s="13"/>
      <c r="I128" s="13">
        <v>1</v>
      </c>
      <c r="J128">
        <f t="shared" si="2"/>
        <v>89</v>
      </c>
      <c r="K128" s="13">
        <f t="shared" si="3"/>
        <v>1.1280000000000001</v>
      </c>
      <c r="L128">
        <f t="shared" si="2"/>
        <v>101</v>
      </c>
      <c r="M128" t="str">
        <f>IF(J128&lt;=par_cat_threshold, CHAR(64+L128), par_cat_other)</f>
        <v>Z</v>
      </c>
    </row>
    <row r="129" spans="1:13">
      <c r="A129" s="12" t="s">
        <v>192</v>
      </c>
      <c r="B129" s="13"/>
      <c r="C129" s="13"/>
      <c r="D129" s="13"/>
      <c r="E129" s="13">
        <v>1</v>
      </c>
      <c r="F129" s="13">
        <v>1</v>
      </c>
      <c r="G129" s="13"/>
      <c r="H129" s="13"/>
      <c r="I129" s="13">
        <v>2</v>
      </c>
      <c r="J129">
        <f t="shared" si="2"/>
        <v>76</v>
      </c>
      <c r="K129" s="13">
        <f t="shared" si="3"/>
        <v>2.129</v>
      </c>
      <c r="L129">
        <f t="shared" si="2"/>
        <v>78</v>
      </c>
      <c r="M129" t="str">
        <f>IF(J129&lt;=par_cat_threshold, CHAR(64+L129), par_cat_other)</f>
        <v>Z</v>
      </c>
    </row>
    <row r="130" spans="1:13">
      <c r="A130" s="12" t="s">
        <v>160</v>
      </c>
      <c r="B130" s="13"/>
      <c r="C130" s="13"/>
      <c r="D130" s="13">
        <v>1</v>
      </c>
      <c r="E130" s="13"/>
      <c r="F130" s="13"/>
      <c r="G130" s="13"/>
      <c r="H130" s="13"/>
      <c r="I130" s="13">
        <v>1</v>
      </c>
      <c r="J130">
        <f t="shared" si="2"/>
        <v>89</v>
      </c>
      <c r="K130" s="13">
        <f t="shared" si="3"/>
        <v>1.1299999999999999</v>
      </c>
      <c r="L130">
        <f t="shared" si="2"/>
        <v>100</v>
      </c>
      <c r="M130" t="str">
        <f>IF(J130&lt;=par_cat_threshold, CHAR(64+L130), par_cat_other)</f>
        <v>Z</v>
      </c>
    </row>
    <row r="131" spans="1:13">
      <c r="A131" s="12" t="s">
        <v>159</v>
      </c>
      <c r="B131" s="13"/>
      <c r="C131" s="13"/>
      <c r="D131" s="13">
        <v>1</v>
      </c>
      <c r="E131" s="13"/>
      <c r="F131" s="13">
        <v>16</v>
      </c>
      <c r="G131" s="13"/>
      <c r="H131" s="13"/>
      <c r="I131" s="13">
        <v>17</v>
      </c>
      <c r="J131">
        <f t="shared" ref="J131:L151" si="4">RANK(I131,I:I)</f>
        <v>13</v>
      </c>
      <c r="K131" s="13">
        <f t="shared" ref="K131:K151" si="5">I131+ROW()/1000</f>
        <v>17.131</v>
      </c>
      <c r="L131">
        <f t="shared" si="4"/>
        <v>14</v>
      </c>
      <c r="M131" t="str">
        <f>IF(J131&lt;=par_cat_threshold, CHAR(64+L131), par_cat_other)</f>
        <v>N</v>
      </c>
    </row>
    <row r="132" spans="1:13">
      <c r="A132" s="12" t="s">
        <v>231</v>
      </c>
      <c r="B132" s="13"/>
      <c r="C132" s="13"/>
      <c r="D132" s="13"/>
      <c r="E132" s="13"/>
      <c r="F132" s="13">
        <v>1</v>
      </c>
      <c r="G132" s="13"/>
      <c r="H132" s="13"/>
      <c r="I132" s="13">
        <v>1</v>
      </c>
      <c r="J132">
        <f t="shared" si="4"/>
        <v>89</v>
      </c>
      <c r="K132" s="13">
        <f t="shared" si="5"/>
        <v>1.1320000000000001</v>
      </c>
      <c r="L132">
        <f t="shared" si="4"/>
        <v>99</v>
      </c>
      <c r="M132" t="str">
        <f>IF(J132&lt;=par_cat_threshold, CHAR(64+L132), par_cat_other)</f>
        <v>Z</v>
      </c>
    </row>
    <row r="133" spans="1:13">
      <c r="A133" s="12" t="s">
        <v>230</v>
      </c>
      <c r="B133" s="13"/>
      <c r="C133" s="13"/>
      <c r="D133" s="13"/>
      <c r="E133" s="13"/>
      <c r="F133" s="13">
        <v>1</v>
      </c>
      <c r="G133" s="13"/>
      <c r="H133" s="13"/>
      <c r="I133" s="13">
        <v>1</v>
      </c>
      <c r="J133">
        <f t="shared" si="4"/>
        <v>89</v>
      </c>
      <c r="K133" s="13">
        <f t="shared" si="5"/>
        <v>1.133</v>
      </c>
      <c r="L133">
        <f t="shared" si="4"/>
        <v>98</v>
      </c>
      <c r="M133" t="str">
        <f>IF(J133&lt;=par_cat_threshold, CHAR(64+L133), par_cat_other)</f>
        <v>Z</v>
      </c>
    </row>
    <row r="134" spans="1:13">
      <c r="A134" s="12" t="s">
        <v>42</v>
      </c>
      <c r="B134" s="13"/>
      <c r="C134" s="13">
        <v>4</v>
      </c>
      <c r="D134" s="13">
        <v>1</v>
      </c>
      <c r="E134" s="13"/>
      <c r="F134" s="13"/>
      <c r="G134" s="13"/>
      <c r="H134" s="13">
        <v>1</v>
      </c>
      <c r="I134" s="13">
        <v>6</v>
      </c>
      <c r="J134">
        <f t="shared" si="4"/>
        <v>36</v>
      </c>
      <c r="K134" s="13">
        <f t="shared" si="5"/>
        <v>6.1340000000000003</v>
      </c>
      <c r="L134">
        <f t="shared" si="4"/>
        <v>36</v>
      </c>
      <c r="M134" t="str">
        <f>IF(J134&lt;=par_cat_threshold, CHAR(64+L134), par_cat_other)</f>
        <v>Z</v>
      </c>
    </row>
    <row r="135" spans="1:13">
      <c r="A135" s="12" t="s">
        <v>158</v>
      </c>
      <c r="B135" s="13"/>
      <c r="C135" s="13"/>
      <c r="D135" s="13">
        <v>1</v>
      </c>
      <c r="E135" s="13"/>
      <c r="F135" s="13"/>
      <c r="G135" s="13"/>
      <c r="H135" s="13"/>
      <c r="I135" s="13">
        <v>1</v>
      </c>
      <c r="J135">
        <f t="shared" si="4"/>
        <v>89</v>
      </c>
      <c r="K135" s="13">
        <f t="shared" si="5"/>
        <v>1.135</v>
      </c>
      <c r="L135">
        <f t="shared" si="4"/>
        <v>97</v>
      </c>
      <c r="M135" t="str">
        <f>IF(J135&lt;=par_cat_threshold, CHAR(64+L135), par_cat_other)</f>
        <v>Z</v>
      </c>
    </row>
    <row r="136" spans="1:13">
      <c r="A136" s="12" t="s">
        <v>157</v>
      </c>
      <c r="B136" s="13"/>
      <c r="C136" s="13"/>
      <c r="D136" s="13">
        <v>1</v>
      </c>
      <c r="E136" s="13"/>
      <c r="F136" s="13"/>
      <c r="G136" s="13"/>
      <c r="H136" s="13"/>
      <c r="I136" s="13">
        <v>1</v>
      </c>
      <c r="J136">
        <f t="shared" si="4"/>
        <v>89</v>
      </c>
      <c r="K136" s="13">
        <f t="shared" si="5"/>
        <v>1.1360000000000001</v>
      </c>
      <c r="L136">
        <f t="shared" si="4"/>
        <v>96</v>
      </c>
      <c r="M136" t="str">
        <f>IF(J136&lt;=par_cat_threshold, CHAR(64+L136), par_cat_other)</f>
        <v>Z</v>
      </c>
    </row>
    <row r="137" spans="1:13">
      <c r="A137" s="12" t="s">
        <v>191</v>
      </c>
      <c r="B137" s="13"/>
      <c r="C137" s="13"/>
      <c r="D137" s="13"/>
      <c r="E137" s="13">
        <v>1</v>
      </c>
      <c r="F137" s="13"/>
      <c r="G137" s="13"/>
      <c r="H137" s="13"/>
      <c r="I137" s="13">
        <v>1</v>
      </c>
      <c r="J137">
        <f t="shared" si="4"/>
        <v>89</v>
      </c>
      <c r="K137" s="13">
        <f t="shared" si="5"/>
        <v>1.137</v>
      </c>
      <c r="L137">
        <f t="shared" si="4"/>
        <v>95</v>
      </c>
      <c r="M137" t="str">
        <f>IF(J137&lt;=par_cat_threshold, CHAR(64+L137), par_cat_other)</f>
        <v>Z</v>
      </c>
    </row>
    <row r="138" spans="1:13">
      <c r="A138" s="12" t="s">
        <v>27</v>
      </c>
      <c r="B138" s="13"/>
      <c r="C138" s="13"/>
      <c r="D138" s="13">
        <v>1</v>
      </c>
      <c r="E138" s="13">
        <v>1</v>
      </c>
      <c r="F138" s="13"/>
      <c r="G138" s="13"/>
      <c r="H138" s="13">
        <v>1</v>
      </c>
      <c r="I138" s="13">
        <v>3</v>
      </c>
      <c r="J138">
        <f t="shared" si="4"/>
        <v>57</v>
      </c>
      <c r="K138" s="13">
        <f t="shared" si="5"/>
        <v>3.1379999999999999</v>
      </c>
      <c r="L138">
        <f t="shared" si="4"/>
        <v>58</v>
      </c>
      <c r="M138" t="str">
        <f>IF(J138&lt;=par_cat_threshold, CHAR(64+L138), par_cat_other)</f>
        <v>Z</v>
      </c>
    </row>
    <row r="139" spans="1:13">
      <c r="A139" s="12" t="s">
        <v>20</v>
      </c>
      <c r="B139" s="13">
        <v>1</v>
      </c>
      <c r="C139" s="13">
        <v>1</v>
      </c>
      <c r="D139" s="13"/>
      <c r="E139" s="13">
        <v>1</v>
      </c>
      <c r="F139" s="13"/>
      <c r="G139" s="13"/>
      <c r="H139" s="13">
        <v>1</v>
      </c>
      <c r="I139" s="13">
        <v>4</v>
      </c>
      <c r="J139">
        <f t="shared" si="4"/>
        <v>45</v>
      </c>
      <c r="K139" s="13">
        <f t="shared" si="5"/>
        <v>4.1390000000000002</v>
      </c>
      <c r="L139">
        <f t="shared" si="4"/>
        <v>45</v>
      </c>
      <c r="M139" t="str">
        <f>IF(J139&lt;=par_cat_threshold, CHAR(64+L139), par_cat_other)</f>
        <v>Z</v>
      </c>
    </row>
    <row r="140" spans="1:13">
      <c r="A140" s="12" t="s">
        <v>229</v>
      </c>
      <c r="B140" s="13"/>
      <c r="C140" s="13"/>
      <c r="D140" s="13"/>
      <c r="E140" s="13"/>
      <c r="F140" s="13">
        <v>1</v>
      </c>
      <c r="G140" s="13"/>
      <c r="H140" s="13"/>
      <c r="I140" s="13">
        <v>1</v>
      </c>
      <c r="J140">
        <f t="shared" si="4"/>
        <v>89</v>
      </c>
      <c r="K140" s="13">
        <f t="shared" si="5"/>
        <v>1.1400000000000001</v>
      </c>
      <c r="L140">
        <f t="shared" si="4"/>
        <v>94</v>
      </c>
      <c r="M140" t="str">
        <f>IF(J140&lt;=par_cat_threshold, CHAR(64+L140), par_cat_other)</f>
        <v>Z</v>
      </c>
    </row>
    <row r="141" spans="1:13">
      <c r="A141" s="12" t="s">
        <v>190</v>
      </c>
      <c r="B141" s="13"/>
      <c r="C141" s="13"/>
      <c r="D141" s="13"/>
      <c r="E141" s="13">
        <v>1</v>
      </c>
      <c r="F141" s="13">
        <v>1</v>
      </c>
      <c r="G141" s="13"/>
      <c r="H141" s="13"/>
      <c r="I141" s="13">
        <v>2</v>
      </c>
      <c r="J141">
        <f t="shared" si="4"/>
        <v>76</v>
      </c>
      <c r="K141" s="13">
        <f t="shared" si="5"/>
        <v>2.141</v>
      </c>
      <c r="L141">
        <f t="shared" si="4"/>
        <v>77</v>
      </c>
      <c r="M141" t="str">
        <f>IF(J141&lt;=par_cat_threshold, CHAR(64+L141), par_cat_other)</f>
        <v>Z</v>
      </c>
    </row>
    <row r="142" spans="1:13">
      <c r="A142" s="12" t="s">
        <v>17</v>
      </c>
      <c r="B142" s="13">
        <v>1</v>
      </c>
      <c r="C142" s="13">
        <v>14</v>
      </c>
      <c r="D142" s="13">
        <v>3</v>
      </c>
      <c r="E142" s="13">
        <v>2</v>
      </c>
      <c r="F142" s="13">
        <v>19</v>
      </c>
      <c r="G142" s="13"/>
      <c r="H142" s="13">
        <v>1</v>
      </c>
      <c r="I142" s="13">
        <v>40</v>
      </c>
      <c r="J142">
        <f t="shared" si="4"/>
        <v>4</v>
      </c>
      <c r="K142" s="13">
        <f t="shared" si="5"/>
        <v>40.142000000000003</v>
      </c>
      <c r="L142">
        <f t="shared" si="4"/>
        <v>4</v>
      </c>
      <c r="M142" t="str">
        <f>IF(J142&lt;=par_cat_threshold, CHAR(64+L142), par_cat_other)</f>
        <v>D</v>
      </c>
    </row>
    <row r="143" spans="1:13">
      <c r="A143" s="12" t="s">
        <v>156</v>
      </c>
      <c r="B143" s="13"/>
      <c r="C143" s="13"/>
      <c r="D143" s="13">
        <v>1</v>
      </c>
      <c r="E143" s="13"/>
      <c r="F143" s="13"/>
      <c r="G143" s="13"/>
      <c r="H143" s="13"/>
      <c r="I143" s="13">
        <v>1</v>
      </c>
      <c r="J143">
        <f t="shared" si="4"/>
        <v>89</v>
      </c>
      <c r="K143" s="13">
        <f t="shared" si="5"/>
        <v>1.143</v>
      </c>
      <c r="L143">
        <f t="shared" si="4"/>
        <v>93</v>
      </c>
      <c r="M143" t="str">
        <f>IF(J143&lt;=par_cat_threshold, CHAR(64+L143), par_cat_other)</f>
        <v>Z</v>
      </c>
    </row>
    <row r="144" spans="1:13">
      <c r="A144" s="12" t="s">
        <v>155</v>
      </c>
      <c r="B144" s="13"/>
      <c r="C144" s="13"/>
      <c r="D144" s="13">
        <v>1</v>
      </c>
      <c r="E144" s="13"/>
      <c r="F144" s="13"/>
      <c r="G144" s="13"/>
      <c r="H144" s="13"/>
      <c r="I144" s="13">
        <v>1</v>
      </c>
      <c r="J144">
        <f t="shared" si="4"/>
        <v>89</v>
      </c>
      <c r="K144" s="13">
        <f t="shared" si="5"/>
        <v>1.1439999999999999</v>
      </c>
      <c r="L144">
        <f t="shared" si="4"/>
        <v>92</v>
      </c>
      <c r="M144" t="str">
        <f>IF(J144&lt;=par_cat_threshold, CHAR(64+L144), par_cat_other)</f>
        <v>Z</v>
      </c>
    </row>
    <row r="145" spans="1:13">
      <c r="A145" s="12" t="s">
        <v>228</v>
      </c>
      <c r="B145" s="13"/>
      <c r="C145" s="13"/>
      <c r="D145" s="13"/>
      <c r="E145" s="13"/>
      <c r="F145" s="13">
        <v>1</v>
      </c>
      <c r="G145" s="13"/>
      <c r="H145" s="13"/>
      <c r="I145" s="13">
        <v>1</v>
      </c>
      <c r="J145">
        <f t="shared" si="4"/>
        <v>89</v>
      </c>
      <c r="K145" s="13">
        <f t="shared" si="5"/>
        <v>1.145</v>
      </c>
      <c r="L145">
        <f t="shared" si="4"/>
        <v>91</v>
      </c>
      <c r="M145" t="str">
        <f>IF(J145&lt;=par_cat_threshold, CHAR(64+L145), par_cat_other)</f>
        <v>Z</v>
      </c>
    </row>
    <row r="146" spans="1:13">
      <c r="A146" s="12" t="s">
        <v>152</v>
      </c>
      <c r="B146" s="13"/>
      <c r="C146" s="13"/>
      <c r="D146" s="13">
        <v>1</v>
      </c>
      <c r="E146" s="13">
        <v>1</v>
      </c>
      <c r="F146" s="13"/>
      <c r="G146" s="13"/>
      <c r="H146" s="13"/>
      <c r="I146" s="13">
        <v>2</v>
      </c>
      <c r="J146">
        <f t="shared" si="4"/>
        <v>76</v>
      </c>
      <c r="K146" s="13">
        <f t="shared" si="5"/>
        <v>2.1459999999999999</v>
      </c>
      <c r="L146">
        <f t="shared" si="4"/>
        <v>76</v>
      </c>
      <c r="M146" t="str">
        <f>IF(J146&lt;=par_cat_threshold, CHAR(64+L146), par_cat_other)</f>
        <v>Z</v>
      </c>
    </row>
    <row r="147" spans="1:13">
      <c r="A147" s="12" t="s">
        <v>39</v>
      </c>
      <c r="B147" s="13"/>
      <c r="C147" s="13"/>
      <c r="D147" s="13"/>
      <c r="E147" s="13">
        <v>1</v>
      </c>
      <c r="F147" s="13">
        <v>1</v>
      </c>
      <c r="G147" s="13"/>
      <c r="H147" s="13">
        <v>1</v>
      </c>
      <c r="I147" s="13">
        <v>3</v>
      </c>
      <c r="J147">
        <f t="shared" si="4"/>
        <v>57</v>
      </c>
      <c r="K147" s="13">
        <f t="shared" si="5"/>
        <v>3.1469999999999998</v>
      </c>
      <c r="L147">
        <f t="shared" si="4"/>
        <v>57</v>
      </c>
      <c r="M147" t="str">
        <f>IF(J147&lt;=par_cat_threshold, CHAR(64+L147), par_cat_other)</f>
        <v>Z</v>
      </c>
    </row>
    <row r="148" spans="1:13">
      <c r="A148" s="12" t="s">
        <v>103</v>
      </c>
      <c r="B148" s="13"/>
      <c r="C148" s="13">
        <v>4</v>
      </c>
      <c r="D148" s="13">
        <v>1</v>
      </c>
      <c r="E148" s="13">
        <v>1</v>
      </c>
      <c r="F148" s="13">
        <v>1</v>
      </c>
      <c r="G148" s="13"/>
      <c r="H148" s="13"/>
      <c r="I148" s="13">
        <v>7</v>
      </c>
      <c r="J148">
        <f t="shared" si="4"/>
        <v>32</v>
      </c>
      <c r="K148" s="13">
        <f t="shared" si="5"/>
        <v>7.1479999999999997</v>
      </c>
      <c r="L148">
        <f t="shared" si="4"/>
        <v>32</v>
      </c>
      <c r="M148" t="str">
        <f>IF(J148&lt;=par_cat_threshold, CHAR(64+L148), par_cat_other)</f>
        <v>Z</v>
      </c>
    </row>
    <row r="149" spans="1:13">
      <c r="A149" s="12" t="s">
        <v>189</v>
      </c>
      <c r="B149" s="13"/>
      <c r="C149" s="13"/>
      <c r="D149" s="13"/>
      <c r="E149" s="13">
        <v>1</v>
      </c>
      <c r="F149" s="13">
        <v>16</v>
      </c>
      <c r="G149" s="13"/>
      <c r="H149" s="13"/>
      <c r="I149" s="13">
        <v>17</v>
      </c>
      <c r="J149">
        <f t="shared" si="4"/>
        <v>13</v>
      </c>
      <c r="K149" s="13">
        <f t="shared" si="5"/>
        <v>17.149000000000001</v>
      </c>
      <c r="L149">
        <f t="shared" si="4"/>
        <v>13</v>
      </c>
      <c r="M149" t="str">
        <f>IF(J149&lt;=par_cat_threshold, CHAR(64+L149), par_cat_other)</f>
        <v>M</v>
      </c>
    </row>
    <row r="150" spans="1:13">
      <c r="A150" s="12" t="s">
        <v>16</v>
      </c>
      <c r="B150" s="13">
        <v>1</v>
      </c>
      <c r="C150" s="13"/>
      <c r="D150" s="13"/>
      <c r="E150" s="13"/>
      <c r="F150" s="13"/>
      <c r="G150" s="13"/>
      <c r="H150" s="13"/>
      <c r="I150" s="13">
        <v>1</v>
      </c>
      <c r="J150">
        <f t="shared" si="4"/>
        <v>89</v>
      </c>
      <c r="K150" s="13">
        <f t="shared" si="5"/>
        <v>1.1499999999999999</v>
      </c>
      <c r="L150">
        <f t="shared" si="4"/>
        <v>90</v>
      </c>
      <c r="M150" t="str">
        <f>IF(J150&lt;=par_cat_threshold, CHAR(64+L150), par_cat_other)</f>
        <v>Z</v>
      </c>
    </row>
    <row r="151" spans="1:13">
      <c r="A151" s="12" t="s">
        <v>239</v>
      </c>
      <c r="B151" s="13"/>
      <c r="C151" s="13"/>
      <c r="D151" s="13"/>
      <c r="E151" s="13"/>
      <c r="F151" s="13">
        <v>1</v>
      </c>
      <c r="G151" s="13"/>
      <c r="H151" s="13"/>
      <c r="I151" s="13">
        <v>1</v>
      </c>
      <c r="J151">
        <f t="shared" si="4"/>
        <v>89</v>
      </c>
      <c r="K151" s="13">
        <f t="shared" si="5"/>
        <v>1.151</v>
      </c>
      <c r="L151">
        <f t="shared" si="4"/>
        <v>89</v>
      </c>
      <c r="M151" t="str">
        <f>IF(J151&lt;=par_cat_threshold, CHAR(64+L151), par_cat_other)</f>
        <v>Z</v>
      </c>
    </row>
  </sheetData>
  <autoFilter ref="A1:M151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G18" sqref="G18"/>
    </sheetView>
  </sheetViews>
  <sheetFormatPr defaultRowHeight="15"/>
  <sheetData>
    <row r="1" spans="1:9">
      <c r="A1" s="15" t="s">
        <v>322</v>
      </c>
      <c r="B1" s="15" t="s">
        <v>325</v>
      </c>
      <c r="C1">
        <f>MOD(A24+1,28)+INT((A24+1)/28)</f>
        <v>25</v>
      </c>
      <c r="D1">
        <f>IF(C1&gt;=28,C1-27,C1+1)</f>
        <v>26</v>
      </c>
      <c r="E1">
        <f t="shared" ref="E1:I1" si="0">IF(D1&gt;=28,D1-27,D1+1)</f>
        <v>27</v>
      </c>
      <c r="F1">
        <f t="shared" si="0"/>
        <v>28</v>
      </c>
      <c r="G1">
        <f t="shared" si="0"/>
        <v>1</v>
      </c>
      <c r="H1">
        <f t="shared" si="0"/>
        <v>2</v>
      </c>
      <c r="I1">
        <f t="shared" si="0"/>
        <v>3</v>
      </c>
    </row>
    <row r="2" spans="1:9">
      <c r="A2" s="15" t="s">
        <v>322</v>
      </c>
      <c r="B2" s="15" t="s">
        <v>327</v>
      </c>
      <c r="C2" t="s">
        <v>326</v>
      </c>
      <c r="D2" t="s">
        <v>326</v>
      </c>
      <c r="E2" t="s">
        <v>326</v>
      </c>
      <c r="F2" t="s">
        <v>326</v>
      </c>
      <c r="G2" t="s">
        <v>326</v>
      </c>
      <c r="H2" t="s">
        <v>326</v>
      </c>
      <c r="I2" t="s">
        <v>326</v>
      </c>
    </row>
    <row r="3" spans="1:9">
      <c r="A3" s="15" t="s">
        <v>325</v>
      </c>
      <c r="B3" s="15" t="s">
        <v>322</v>
      </c>
      <c r="C3" s="15" t="s">
        <v>315</v>
      </c>
      <c r="D3" s="15" t="s">
        <v>316</v>
      </c>
      <c r="E3" s="15" t="s">
        <v>317</v>
      </c>
      <c r="F3" s="15" t="s">
        <v>318</v>
      </c>
      <c r="G3" s="15" t="s">
        <v>319</v>
      </c>
      <c r="H3" s="15" t="s">
        <v>320</v>
      </c>
      <c r="I3" s="15" t="s">
        <v>321</v>
      </c>
    </row>
    <row r="4" spans="1:9">
      <c r="A4">
        <v>4</v>
      </c>
      <c r="B4" s="12" t="s">
        <v>294</v>
      </c>
      <c r="C4" s="21">
        <v>1</v>
      </c>
      <c r="D4" s="21">
        <v>24</v>
      </c>
      <c r="E4" s="21">
        <v>6</v>
      </c>
      <c r="F4" s="21">
        <v>6</v>
      </c>
      <c r="G4" s="21">
        <v>19</v>
      </c>
      <c r="H4" s="21">
        <v>55</v>
      </c>
      <c r="I4" s="21">
        <v>3</v>
      </c>
    </row>
    <row r="5" spans="1:9">
      <c r="A5">
        <f>A4+1</f>
        <v>5</v>
      </c>
      <c r="B5" s="12" t="s">
        <v>295</v>
      </c>
      <c r="C5" s="21">
        <v>0</v>
      </c>
      <c r="D5" s="21">
        <v>0</v>
      </c>
      <c r="E5" s="21">
        <v>0</v>
      </c>
      <c r="F5" s="21">
        <v>0</v>
      </c>
      <c r="G5" s="21">
        <v>16</v>
      </c>
      <c r="H5" s="21">
        <v>27</v>
      </c>
      <c r="I5" s="21">
        <v>0</v>
      </c>
    </row>
    <row r="6" spans="1:9">
      <c r="A6">
        <f t="shared" ref="A6:A24" si="1">A5+1</f>
        <v>6</v>
      </c>
      <c r="B6" s="12" t="s">
        <v>296</v>
      </c>
      <c r="C6" s="21">
        <v>1</v>
      </c>
      <c r="D6" s="21">
        <v>16</v>
      </c>
      <c r="E6" s="21">
        <v>2</v>
      </c>
      <c r="F6" s="21">
        <v>3</v>
      </c>
      <c r="G6" s="21">
        <v>17</v>
      </c>
      <c r="H6" s="21">
        <v>1</v>
      </c>
      <c r="I6" s="21">
        <v>2</v>
      </c>
    </row>
    <row r="7" spans="1:9">
      <c r="A7">
        <f t="shared" si="1"/>
        <v>7</v>
      </c>
      <c r="B7" s="12" t="s">
        <v>297</v>
      </c>
      <c r="C7" s="21">
        <v>1</v>
      </c>
      <c r="D7" s="21">
        <v>14</v>
      </c>
      <c r="E7" s="21">
        <v>3</v>
      </c>
      <c r="F7" s="21">
        <v>2</v>
      </c>
      <c r="G7" s="21">
        <v>19</v>
      </c>
      <c r="H7" s="21">
        <v>0</v>
      </c>
      <c r="I7" s="21">
        <v>1</v>
      </c>
    </row>
    <row r="8" spans="1:9">
      <c r="A8">
        <f t="shared" si="1"/>
        <v>8</v>
      </c>
      <c r="B8" s="12" t="s">
        <v>298</v>
      </c>
      <c r="C8" s="21">
        <v>0</v>
      </c>
      <c r="D8" s="21">
        <v>11</v>
      </c>
      <c r="E8" s="21">
        <v>3</v>
      </c>
      <c r="F8" s="21">
        <v>1</v>
      </c>
      <c r="G8" s="21">
        <v>16</v>
      </c>
      <c r="H8" s="21">
        <v>0</v>
      </c>
      <c r="I8" s="21">
        <v>1</v>
      </c>
    </row>
    <row r="9" spans="1:9">
      <c r="A9">
        <f t="shared" si="1"/>
        <v>9</v>
      </c>
      <c r="B9" s="12" t="s">
        <v>299</v>
      </c>
      <c r="C9" s="21">
        <v>0</v>
      </c>
      <c r="D9" s="21">
        <v>24</v>
      </c>
      <c r="E9" s="21">
        <v>2</v>
      </c>
      <c r="F9" s="21">
        <v>0</v>
      </c>
      <c r="G9" s="21">
        <v>0</v>
      </c>
      <c r="H9" s="21">
        <v>0</v>
      </c>
      <c r="I9" s="21">
        <v>0</v>
      </c>
    </row>
    <row r="10" spans="1:9">
      <c r="A10">
        <f t="shared" si="1"/>
        <v>10</v>
      </c>
      <c r="B10" s="12" t="s">
        <v>300</v>
      </c>
      <c r="C10" s="21">
        <v>0</v>
      </c>
      <c r="D10" s="21">
        <v>5</v>
      </c>
      <c r="E10" s="21">
        <v>2</v>
      </c>
      <c r="F10" s="21">
        <v>0</v>
      </c>
      <c r="G10" s="21">
        <v>16</v>
      </c>
      <c r="H10" s="21">
        <v>0</v>
      </c>
      <c r="I10" s="21">
        <v>0</v>
      </c>
    </row>
    <row r="11" spans="1:9">
      <c r="A11">
        <f t="shared" si="1"/>
        <v>11</v>
      </c>
      <c r="B11" s="12" t="s">
        <v>301</v>
      </c>
      <c r="C11" s="21">
        <v>0</v>
      </c>
      <c r="D11" s="21">
        <v>0</v>
      </c>
      <c r="E11" s="21">
        <v>2</v>
      </c>
      <c r="F11" s="21">
        <v>2</v>
      </c>
      <c r="G11" s="21">
        <v>17</v>
      </c>
      <c r="H11" s="21">
        <v>0</v>
      </c>
      <c r="I11" s="21">
        <v>1</v>
      </c>
    </row>
    <row r="12" spans="1:9">
      <c r="A12">
        <f t="shared" si="1"/>
        <v>12</v>
      </c>
      <c r="B12" s="12" t="s">
        <v>302</v>
      </c>
      <c r="C12" s="21">
        <v>0</v>
      </c>
      <c r="D12" s="21">
        <v>16</v>
      </c>
      <c r="E12" s="21">
        <v>3</v>
      </c>
      <c r="F12" s="21">
        <v>1</v>
      </c>
      <c r="G12" s="21">
        <v>1</v>
      </c>
      <c r="H12" s="21">
        <v>0</v>
      </c>
      <c r="I12" s="21">
        <v>0</v>
      </c>
    </row>
    <row r="13" spans="1:9">
      <c r="A13">
        <f t="shared" si="1"/>
        <v>13</v>
      </c>
      <c r="B13" s="12" t="s">
        <v>303</v>
      </c>
      <c r="C13" s="21">
        <v>0</v>
      </c>
      <c r="D13" s="21">
        <v>0</v>
      </c>
      <c r="E13" s="21">
        <v>1</v>
      </c>
      <c r="F13" s="21">
        <v>1</v>
      </c>
      <c r="G13" s="21">
        <v>17</v>
      </c>
      <c r="H13" s="21">
        <v>0</v>
      </c>
      <c r="I13" s="21">
        <v>0</v>
      </c>
    </row>
    <row r="14" spans="1:9">
      <c r="A14">
        <f t="shared" si="1"/>
        <v>14</v>
      </c>
      <c r="B14" s="12" t="s">
        <v>304</v>
      </c>
      <c r="C14" s="21">
        <v>0</v>
      </c>
      <c r="D14" s="21">
        <v>0</v>
      </c>
      <c r="E14" s="21">
        <v>0</v>
      </c>
      <c r="F14" s="21">
        <v>0</v>
      </c>
      <c r="G14" s="21">
        <v>17</v>
      </c>
      <c r="H14" s="21">
        <v>0</v>
      </c>
      <c r="I14" s="21">
        <v>1</v>
      </c>
    </row>
    <row r="15" spans="1:9">
      <c r="A15">
        <f t="shared" si="1"/>
        <v>15</v>
      </c>
      <c r="B15" s="12" t="s">
        <v>305</v>
      </c>
      <c r="C15" s="21">
        <v>0</v>
      </c>
      <c r="D15" s="21">
        <v>0</v>
      </c>
      <c r="E15" s="21">
        <v>1</v>
      </c>
      <c r="F15" s="21">
        <v>0</v>
      </c>
      <c r="G15" s="21">
        <v>16</v>
      </c>
      <c r="H15" s="21">
        <v>0</v>
      </c>
      <c r="I15" s="21">
        <v>1</v>
      </c>
    </row>
    <row r="16" spans="1:9">
      <c r="A16">
        <f t="shared" si="1"/>
        <v>16</v>
      </c>
      <c r="B16" s="12" t="s">
        <v>306</v>
      </c>
      <c r="C16" s="21">
        <v>0</v>
      </c>
      <c r="D16" s="21">
        <v>0</v>
      </c>
      <c r="E16" s="21">
        <v>0</v>
      </c>
      <c r="F16" s="21">
        <v>1</v>
      </c>
      <c r="G16" s="21">
        <v>16</v>
      </c>
      <c r="H16" s="21">
        <v>0</v>
      </c>
      <c r="I16" s="21">
        <v>0</v>
      </c>
    </row>
    <row r="17" spans="1:9">
      <c r="A17">
        <f t="shared" si="1"/>
        <v>17</v>
      </c>
      <c r="B17" s="12" t="s">
        <v>307</v>
      </c>
      <c r="C17" s="21">
        <v>0</v>
      </c>
      <c r="D17" s="21">
        <v>0</v>
      </c>
      <c r="E17" s="21">
        <v>1</v>
      </c>
      <c r="F17" s="21">
        <v>0</v>
      </c>
      <c r="G17" s="21">
        <v>16</v>
      </c>
      <c r="H17" s="21">
        <v>0</v>
      </c>
      <c r="I17" s="21">
        <v>0</v>
      </c>
    </row>
    <row r="18" spans="1:9">
      <c r="A18">
        <f t="shared" si="1"/>
        <v>18</v>
      </c>
      <c r="B18" s="12" t="s">
        <v>308</v>
      </c>
      <c r="C18" s="21">
        <v>0</v>
      </c>
      <c r="D18" s="21">
        <v>0</v>
      </c>
      <c r="E18" s="21">
        <v>1</v>
      </c>
      <c r="F18" s="21">
        <v>0</v>
      </c>
      <c r="G18" s="21">
        <v>16</v>
      </c>
      <c r="H18" s="21">
        <v>0</v>
      </c>
      <c r="I18" s="21">
        <v>0</v>
      </c>
    </row>
    <row r="19" spans="1:9">
      <c r="A19">
        <f t="shared" si="1"/>
        <v>19</v>
      </c>
      <c r="B19" s="12" t="s">
        <v>309</v>
      </c>
      <c r="C19" s="21">
        <v>0</v>
      </c>
      <c r="D19" s="21">
        <v>0</v>
      </c>
      <c r="E19" s="21">
        <v>0</v>
      </c>
      <c r="F19" s="21">
        <v>0</v>
      </c>
      <c r="G19" s="21">
        <v>16</v>
      </c>
      <c r="H19" s="21">
        <v>0</v>
      </c>
      <c r="I19" s="21">
        <v>0</v>
      </c>
    </row>
    <row r="20" spans="1:9">
      <c r="A20">
        <f t="shared" si="1"/>
        <v>20</v>
      </c>
      <c r="B20" s="12" t="s">
        <v>310</v>
      </c>
      <c r="C20" s="21">
        <v>0</v>
      </c>
      <c r="D20" s="21">
        <v>11</v>
      </c>
      <c r="E20" s="21">
        <v>1</v>
      </c>
      <c r="F20" s="21">
        <v>1</v>
      </c>
      <c r="G20" s="21">
        <v>0</v>
      </c>
      <c r="H20" s="21">
        <v>0</v>
      </c>
      <c r="I20" s="21">
        <v>0</v>
      </c>
    </row>
    <row r="21" spans="1:9">
      <c r="A21">
        <f t="shared" si="1"/>
        <v>21</v>
      </c>
      <c r="B21" s="12" t="s">
        <v>311</v>
      </c>
      <c r="C21" s="21">
        <v>0</v>
      </c>
      <c r="D21" s="21">
        <v>9</v>
      </c>
      <c r="E21" s="21">
        <v>3</v>
      </c>
      <c r="F21" s="21">
        <v>0</v>
      </c>
      <c r="G21" s="21">
        <v>1</v>
      </c>
      <c r="H21" s="21">
        <v>0</v>
      </c>
      <c r="I21" s="21">
        <v>0</v>
      </c>
    </row>
    <row r="22" spans="1:9">
      <c r="A22">
        <f t="shared" si="1"/>
        <v>22</v>
      </c>
      <c r="B22" s="12" t="s">
        <v>312</v>
      </c>
      <c r="C22" s="21">
        <v>0</v>
      </c>
      <c r="D22" s="21">
        <v>7</v>
      </c>
      <c r="E22" s="21">
        <v>2</v>
      </c>
      <c r="F22" s="21">
        <v>2</v>
      </c>
      <c r="G22" s="21">
        <v>0</v>
      </c>
      <c r="H22" s="21">
        <v>0</v>
      </c>
      <c r="I22" s="21">
        <v>1</v>
      </c>
    </row>
    <row r="23" spans="1:9">
      <c r="A23">
        <f t="shared" si="1"/>
        <v>23</v>
      </c>
      <c r="B23" s="12" t="s">
        <v>313</v>
      </c>
      <c r="C23" s="21">
        <v>0</v>
      </c>
      <c r="D23" s="21">
        <v>11</v>
      </c>
      <c r="E23" s="21">
        <v>0</v>
      </c>
      <c r="F23" s="21">
        <v>0</v>
      </c>
      <c r="G23" s="21">
        <v>0</v>
      </c>
      <c r="H23" s="21">
        <v>0</v>
      </c>
      <c r="I23" s="21">
        <v>1</v>
      </c>
    </row>
    <row r="24" spans="1:9">
      <c r="A24">
        <f t="shared" si="1"/>
        <v>24</v>
      </c>
      <c r="B24" s="12" t="s">
        <v>288</v>
      </c>
      <c r="C24" s="21">
        <v>15</v>
      </c>
      <c r="D24" s="21">
        <v>134</v>
      </c>
      <c r="E24" s="21">
        <v>55</v>
      </c>
      <c r="F24" s="21">
        <v>57</v>
      </c>
      <c r="G24" s="21">
        <v>54</v>
      </c>
      <c r="H24" s="21">
        <v>21</v>
      </c>
      <c r="I24" s="21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D28" sqref="D28"/>
    </sheetView>
  </sheetViews>
  <sheetFormatPr defaultRowHeight="15"/>
  <sheetData>
    <row r="1" spans="1:9">
      <c r="A1" s="15" t="s">
        <v>322</v>
      </c>
      <c r="B1" s="15" t="s">
        <v>325</v>
      </c>
      <c r="C1">
        <f>MOD(A25+1,28)+INT((A25+1)/28)</f>
        <v>25</v>
      </c>
      <c r="D1">
        <f>IF(C1&gt;=28,C1-27,C1+1)</f>
        <v>26</v>
      </c>
      <c r="E1">
        <f t="shared" ref="E1:I1" si="0">IF(D1&gt;=28,D1-27,D1+1)</f>
        <v>27</v>
      </c>
      <c r="F1">
        <f t="shared" si="0"/>
        <v>28</v>
      </c>
      <c r="G1">
        <f t="shared" si="0"/>
        <v>1</v>
      </c>
      <c r="H1">
        <f t="shared" si="0"/>
        <v>2</v>
      </c>
      <c r="I1">
        <f t="shared" si="0"/>
        <v>3</v>
      </c>
    </row>
    <row r="2" spans="1:9">
      <c r="A2" s="15" t="s">
        <v>322</v>
      </c>
      <c r="B2" s="15" t="s">
        <v>329</v>
      </c>
      <c r="C2" s="21">
        <f>MAX($C$27:$I$27)</f>
        <v>290</v>
      </c>
      <c r="D2" s="21">
        <f t="shared" ref="D2:I2" si="1">MAX($C$27:$I$27)</f>
        <v>290</v>
      </c>
      <c r="E2" s="21">
        <f t="shared" si="1"/>
        <v>290</v>
      </c>
      <c r="F2" s="21">
        <f t="shared" si="1"/>
        <v>290</v>
      </c>
      <c r="G2" s="21">
        <f t="shared" si="1"/>
        <v>290</v>
      </c>
      <c r="H2" s="21">
        <f t="shared" si="1"/>
        <v>290</v>
      </c>
      <c r="I2" s="21">
        <f t="shared" si="1"/>
        <v>290</v>
      </c>
    </row>
    <row r="3" spans="1:9">
      <c r="A3" s="15" t="s">
        <v>322</v>
      </c>
      <c r="B3" s="15" t="s">
        <v>327</v>
      </c>
      <c r="C3" t="s">
        <v>326</v>
      </c>
      <c r="D3" t="s">
        <v>326</v>
      </c>
      <c r="E3" t="s">
        <v>326</v>
      </c>
      <c r="F3" t="s">
        <v>326</v>
      </c>
      <c r="G3" t="s">
        <v>326</v>
      </c>
      <c r="H3" t="s">
        <v>326</v>
      </c>
      <c r="I3" t="s">
        <v>326</v>
      </c>
    </row>
    <row r="4" spans="1:9">
      <c r="A4" s="15" t="s">
        <v>325</v>
      </c>
      <c r="B4" s="15" t="s">
        <v>322</v>
      </c>
      <c r="C4" s="15" t="s">
        <v>315</v>
      </c>
      <c r="D4" s="15" t="s">
        <v>316</v>
      </c>
      <c r="E4" s="15" t="s">
        <v>317</v>
      </c>
      <c r="F4" s="15" t="s">
        <v>318</v>
      </c>
      <c r="G4" s="15" t="s">
        <v>319</v>
      </c>
      <c r="H4" s="15" t="s">
        <v>320</v>
      </c>
      <c r="I4" s="15" t="s">
        <v>321</v>
      </c>
    </row>
    <row r="5" spans="1:9">
      <c r="A5">
        <v>4</v>
      </c>
      <c r="B5" s="12" t="s">
        <v>294</v>
      </c>
      <c r="C5" s="21">
        <v>1</v>
      </c>
      <c r="D5" s="21">
        <v>24</v>
      </c>
      <c r="E5" s="21">
        <v>6</v>
      </c>
      <c r="F5" s="21">
        <v>6</v>
      </c>
      <c r="G5" s="21">
        <v>19</v>
      </c>
      <c r="H5" s="21">
        <v>55</v>
      </c>
      <c r="I5" s="21">
        <v>3</v>
      </c>
    </row>
    <row r="6" spans="1:9">
      <c r="A6">
        <f>A5+1</f>
        <v>5</v>
      </c>
      <c r="B6" s="12" t="s">
        <v>295</v>
      </c>
      <c r="C6" s="21">
        <v>0</v>
      </c>
      <c r="D6" s="21">
        <v>0</v>
      </c>
      <c r="E6" s="21">
        <v>0</v>
      </c>
      <c r="F6" s="21">
        <v>0</v>
      </c>
      <c r="G6" s="21">
        <v>16</v>
      </c>
      <c r="H6" s="21">
        <v>27</v>
      </c>
      <c r="I6" s="21">
        <v>0</v>
      </c>
    </row>
    <row r="7" spans="1:9">
      <c r="A7">
        <f t="shared" ref="A7:A25" si="2">A6+1</f>
        <v>6</v>
      </c>
      <c r="B7" s="12" t="s">
        <v>296</v>
      </c>
      <c r="C7" s="21">
        <v>1</v>
      </c>
      <c r="D7" s="21">
        <v>16</v>
      </c>
      <c r="E7" s="21">
        <v>2</v>
      </c>
      <c r="F7" s="21">
        <v>3</v>
      </c>
      <c r="G7" s="21">
        <v>17</v>
      </c>
      <c r="H7" s="21">
        <v>1</v>
      </c>
      <c r="I7" s="21">
        <v>2</v>
      </c>
    </row>
    <row r="8" spans="1:9">
      <c r="A8">
        <f t="shared" si="2"/>
        <v>7</v>
      </c>
      <c r="B8" s="12" t="s">
        <v>297</v>
      </c>
      <c r="C8" s="21">
        <v>1</v>
      </c>
      <c r="D8" s="21">
        <v>14</v>
      </c>
      <c r="E8" s="21">
        <v>3</v>
      </c>
      <c r="F8" s="21">
        <v>2</v>
      </c>
      <c r="G8" s="21">
        <v>19</v>
      </c>
      <c r="H8" s="21">
        <v>0</v>
      </c>
      <c r="I8" s="21">
        <v>1</v>
      </c>
    </row>
    <row r="9" spans="1:9">
      <c r="A9">
        <f t="shared" si="2"/>
        <v>8</v>
      </c>
      <c r="B9" s="12" t="s">
        <v>298</v>
      </c>
      <c r="C9" s="21">
        <v>0</v>
      </c>
      <c r="D9" s="21">
        <v>11</v>
      </c>
      <c r="E9" s="21">
        <v>3</v>
      </c>
      <c r="F9" s="21">
        <v>1</v>
      </c>
      <c r="G9" s="21">
        <v>16</v>
      </c>
      <c r="H9" s="21">
        <v>0</v>
      </c>
      <c r="I9" s="21">
        <v>1</v>
      </c>
    </row>
    <row r="10" spans="1:9">
      <c r="A10">
        <f t="shared" si="2"/>
        <v>9</v>
      </c>
      <c r="B10" s="12" t="s">
        <v>299</v>
      </c>
      <c r="C10" s="21">
        <v>0</v>
      </c>
      <c r="D10" s="21">
        <v>24</v>
      </c>
      <c r="E10" s="21">
        <v>2</v>
      </c>
      <c r="F10" s="21">
        <v>0</v>
      </c>
      <c r="G10" s="21">
        <v>0</v>
      </c>
      <c r="H10" s="21">
        <v>0</v>
      </c>
      <c r="I10" s="21">
        <v>0</v>
      </c>
    </row>
    <row r="11" spans="1:9">
      <c r="A11">
        <f t="shared" si="2"/>
        <v>10</v>
      </c>
      <c r="B11" s="12" t="s">
        <v>300</v>
      </c>
      <c r="C11" s="21">
        <v>0</v>
      </c>
      <c r="D11" s="21">
        <v>5</v>
      </c>
      <c r="E11" s="21">
        <v>2</v>
      </c>
      <c r="F11" s="21">
        <v>0</v>
      </c>
      <c r="G11" s="21">
        <v>16</v>
      </c>
      <c r="H11" s="21">
        <v>0</v>
      </c>
      <c r="I11" s="21">
        <v>0</v>
      </c>
    </row>
    <row r="12" spans="1:9">
      <c r="A12">
        <f t="shared" si="2"/>
        <v>11</v>
      </c>
      <c r="B12" s="12" t="s">
        <v>301</v>
      </c>
      <c r="C12" s="21">
        <v>0</v>
      </c>
      <c r="D12" s="21">
        <v>0</v>
      </c>
      <c r="E12" s="21">
        <v>2</v>
      </c>
      <c r="F12" s="21">
        <v>2</v>
      </c>
      <c r="G12" s="21">
        <v>17</v>
      </c>
      <c r="H12" s="21">
        <v>0</v>
      </c>
      <c r="I12" s="21">
        <v>1</v>
      </c>
    </row>
    <row r="13" spans="1:9">
      <c r="A13">
        <f t="shared" si="2"/>
        <v>12</v>
      </c>
      <c r="B13" s="12" t="s">
        <v>302</v>
      </c>
      <c r="C13" s="21">
        <v>0</v>
      </c>
      <c r="D13" s="21">
        <v>16</v>
      </c>
      <c r="E13" s="21">
        <v>3</v>
      </c>
      <c r="F13" s="21">
        <v>1</v>
      </c>
      <c r="G13" s="21">
        <v>1</v>
      </c>
      <c r="H13" s="21">
        <v>0</v>
      </c>
      <c r="I13" s="21">
        <v>0</v>
      </c>
    </row>
    <row r="14" spans="1:9">
      <c r="A14">
        <f t="shared" si="2"/>
        <v>13</v>
      </c>
      <c r="B14" s="12" t="s">
        <v>303</v>
      </c>
      <c r="C14" s="21">
        <v>0</v>
      </c>
      <c r="D14" s="21">
        <v>0</v>
      </c>
      <c r="E14" s="21">
        <v>1</v>
      </c>
      <c r="F14" s="21">
        <v>1</v>
      </c>
      <c r="G14" s="21">
        <v>17</v>
      </c>
      <c r="H14" s="21">
        <v>0</v>
      </c>
      <c r="I14" s="21">
        <v>0</v>
      </c>
    </row>
    <row r="15" spans="1:9">
      <c r="A15">
        <f t="shared" si="2"/>
        <v>14</v>
      </c>
      <c r="B15" s="12" t="s">
        <v>304</v>
      </c>
      <c r="C15" s="21">
        <v>0</v>
      </c>
      <c r="D15" s="21">
        <v>0</v>
      </c>
      <c r="E15" s="21">
        <v>0</v>
      </c>
      <c r="F15" s="21">
        <v>0</v>
      </c>
      <c r="G15" s="21">
        <v>17</v>
      </c>
      <c r="H15" s="21">
        <v>0</v>
      </c>
      <c r="I15" s="21">
        <v>1</v>
      </c>
    </row>
    <row r="16" spans="1:9">
      <c r="A16">
        <f t="shared" si="2"/>
        <v>15</v>
      </c>
      <c r="B16" s="12" t="s">
        <v>305</v>
      </c>
      <c r="C16" s="21">
        <v>0</v>
      </c>
      <c r="D16" s="21">
        <v>0</v>
      </c>
      <c r="E16" s="21">
        <v>1</v>
      </c>
      <c r="F16" s="21">
        <v>0</v>
      </c>
      <c r="G16" s="21">
        <v>16</v>
      </c>
      <c r="H16" s="21">
        <v>0</v>
      </c>
      <c r="I16" s="21">
        <v>1</v>
      </c>
    </row>
    <row r="17" spans="1:9">
      <c r="A17">
        <f t="shared" si="2"/>
        <v>16</v>
      </c>
      <c r="B17" s="12" t="s">
        <v>306</v>
      </c>
      <c r="C17" s="21">
        <v>0</v>
      </c>
      <c r="D17" s="21">
        <v>0</v>
      </c>
      <c r="E17" s="21">
        <v>0</v>
      </c>
      <c r="F17" s="21">
        <v>1</v>
      </c>
      <c r="G17" s="21">
        <v>16</v>
      </c>
      <c r="H17" s="21">
        <v>0</v>
      </c>
      <c r="I17" s="21">
        <v>0</v>
      </c>
    </row>
    <row r="18" spans="1:9">
      <c r="A18">
        <f t="shared" si="2"/>
        <v>17</v>
      </c>
      <c r="B18" s="12" t="s">
        <v>307</v>
      </c>
      <c r="C18" s="21">
        <v>0</v>
      </c>
      <c r="D18" s="21">
        <v>0</v>
      </c>
      <c r="E18" s="21">
        <v>1</v>
      </c>
      <c r="F18" s="21">
        <v>0</v>
      </c>
      <c r="G18" s="21">
        <v>16</v>
      </c>
      <c r="H18" s="21">
        <v>0</v>
      </c>
      <c r="I18" s="21">
        <v>0</v>
      </c>
    </row>
    <row r="19" spans="1:9">
      <c r="A19">
        <f t="shared" si="2"/>
        <v>18</v>
      </c>
      <c r="B19" s="12" t="s">
        <v>308</v>
      </c>
      <c r="C19" s="21">
        <v>0</v>
      </c>
      <c r="D19" s="21">
        <v>0</v>
      </c>
      <c r="E19" s="21">
        <v>1</v>
      </c>
      <c r="F19" s="21">
        <v>0</v>
      </c>
      <c r="G19" s="21">
        <v>16</v>
      </c>
      <c r="H19" s="21">
        <v>0</v>
      </c>
      <c r="I19" s="21">
        <v>0</v>
      </c>
    </row>
    <row r="20" spans="1:9">
      <c r="A20">
        <f t="shared" si="2"/>
        <v>19</v>
      </c>
      <c r="B20" s="12" t="s">
        <v>309</v>
      </c>
      <c r="C20" s="21">
        <v>0</v>
      </c>
      <c r="D20" s="21">
        <v>0</v>
      </c>
      <c r="E20" s="21">
        <v>0</v>
      </c>
      <c r="F20" s="21">
        <v>0</v>
      </c>
      <c r="G20" s="21">
        <v>16</v>
      </c>
      <c r="H20" s="21">
        <v>0</v>
      </c>
      <c r="I20" s="21">
        <v>0</v>
      </c>
    </row>
    <row r="21" spans="1:9">
      <c r="A21">
        <f t="shared" si="2"/>
        <v>20</v>
      </c>
      <c r="B21" s="12" t="s">
        <v>310</v>
      </c>
      <c r="C21" s="21">
        <v>0</v>
      </c>
      <c r="D21" s="21">
        <v>11</v>
      </c>
      <c r="E21" s="21">
        <v>1</v>
      </c>
      <c r="F21" s="21">
        <v>1</v>
      </c>
      <c r="G21" s="21">
        <v>0</v>
      </c>
      <c r="H21" s="21">
        <v>0</v>
      </c>
      <c r="I21" s="21">
        <v>0</v>
      </c>
    </row>
    <row r="22" spans="1:9">
      <c r="A22">
        <f t="shared" si="2"/>
        <v>21</v>
      </c>
      <c r="B22" s="12" t="s">
        <v>311</v>
      </c>
      <c r="C22" s="21">
        <v>0</v>
      </c>
      <c r="D22" s="21">
        <v>9</v>
      </c>
      <c r="E22" s="21">
        <v>3</v>
      </c>
      <c r="F22" s="21">
        <v>0</v>
      </c>
      <c r="G22" s="21">
        <v>1</v>
      </c>
      <c r="H22" s="21">
        <v>0</v>
      </c>
      <c r="I22" s="21">
        <v>0</v>
      </c>
    </row>
    <row r="23" spans="1:9">
      <c r="A23">
        <f t="shared" si="2"/>
        <v>22</v>
      </c>
      <c r="B23" s="12" t="s">
        <v>312</v>
      </c>
      <c r="C23" s="21">
        <v>0</v>
      </c>
      <c r="D23" s="21">
        <v>7</v>
      </c>
      <c r="E23" s="21">
        <v>2</v>
      </c>
      <c r="F23" s="21">
        <v>2</v>
      </c>
      <c r="G23" s="21">
        <v>0</v>
      </c>
      <c r="H23" s="21">
        <v>0</v>
      </c>
      <c r="I23" s="21">
        <v>1</v>
      </c>
    </row>
    <row r="24" spans="1:9">
      <c r="A24">
        <f t="shared" si="2"/>
        <v>23</v>
      </c>
      <c r="B24" s="12" t="s">
        <v>313</v>
      </c>
      <c r="C24" s="21">
        <v>0</v>
      </c>
      <c r="D24" s="21">
        <v>11</v>
      </c>
      <c r="E24" s="21">
        <v>0</v>
      </c>
      <c r="F24" s="21">
        <v>0</v>
      </c>
      <c r="G24" s="21">
        <v>0</v>
      </c>
      <c r="H24" s="21">
        <v>0</v>
      </c>
      <c r="I24" s="21">
        <v>1</v>
      </c>
    </row>
    <row r="25" spans="1:9">
      <c r="A25">
        <f t="shared" si="2"/>
        <v>24</v>
      </c>
      <c r="B25" s="12" t="s">
        <v>288</v>
      </c>
      <c r="C25" s="21">
        <v>15</v>
      </c>
      <c r="D25" s="21">
        <v>134</v>
      </c>
      <c r="E25" s="21">
        <v>55</v>
      </c>
      <c r="F25" s="21">
        <v>57</v>
      </c>
      <c r="G25" s="21">
        <v>54</v>
      </c>
      <c r="H25" s="21">
        <v>21</v>
      </c>
      <c r="I25" s="21">
        <v>30</v>
      </c>
    </row>
    <row r="27" spans="1:9">
      <c r="A27" t="s">
        <v>330</v>
      </c>
      <c r="C27" s="21">
        <f>SUM(C5:C25)</f>
        <v>18</v>
      </c>
      <c r="D27" s="21">
        <f t="shared" ref="D27:I27" si="3">SUM(D5:D25)</f>
        <v>282</v>
      </c>
      <c r="E27" s="21">
        <f t="shared" si="3"/>
        <v>88</v>
      </c>
      <c r="F27" s="21">
        <f t="shared" si="3"/>
        <v>77</v>
      </c>
      <c r="G27" s="21">
        <f t="shared" si="3"/>
        <v>290</v>
      </c>
      <c r="H27" s="21">
        <f t="shared" si="3"/>
        <v>104</v>
      </c>
      <c r="I27" s="21">
        <f t="shared" si="3"/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1" sqref="B1"/>
    </sheetView>
  </sheetViews>
  <sheetFormatPr defaultRowHeight="15"/>
  <cols>
    <col min="1" max="1" width="19.42578125" bestFit="1" customWidth="1"/>
    <col min="2" max="2" width="13.28515625" bestFit="1" customWidth="1"/>
    <col min="3" max="3" width="58.7109375" bestFit="1" customWidth="1"/>
  </cols>
  <sheetData>
    <row r="1" spans="1:3">
      <c r="A1" t="s">
        <v>286</v>
      </c>
      <c r="B1">
        <v>20</v>
      </c>
      <c r="C1" t="s">
        <v>291</v>
      </c>
    </row>
    <row r="2" spans="1:3">
      <c r="A2" t="s">
        <v>287</v>
      </c>
      <c r="B2" t="s">
        <v>288</v>
      </c>
      <c r="C2" t="s">
        <v>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B3" sqref="B3"/>
    </sheetView>
  </sheetViews>
  <sheetFormatPr defaultRowHeight="15"/>
  <cols>
    <col min="1" max="1" width="28.85546875" bestFit="1" customWidth="1"/>
    <col min="2" max="2" width="55.42578125" style="19" customWidth="1"/>
  </cols>
  <sheetData>
    <row r="1" spans="1:2">
      <c r="A1" s="17" t="s">
        <v>275</v>
      </c>
    </row>
    <row r="2" spans="1:2">
      <c r="A2" s="18" t="s">
        <v>274</v>
      </c>
      <c r="B2" s="19" t="s">
        <v>276</v>
      </c>
    </row>
    <row r="3" spans="1:2">
      <c r="A3" s="16" t="s">
        <v>277</v>
      </c>
      <c r="B3" s="19" t="s">
        <v>278</v>
      </c>
    </row>
    <row r="4" spans="1:2" ht="30">
      <c r="A4" s="16" t="s">
        <v>281</v>
      </c>
      <c r="B4" s="19" t="s">
        <v>282</v>
      </c>
    </row>
    <row r="5" spans="1:2" ht="45">
      <c r="A5" s="16" t="s">
        <v>323</v>
      </c>
      <c r="B5" s="19" t="s">
        <v>324</v>
      </c>
    </row>
    <row r="6" spans="1:2">
      <c r="A6" s="16" t="s">
        <v>290</v>
      </c>
      <c r="B6" s="19" t="s">
        <v>289</v>
      </c>
    </row>
    <row r="7" spans="1:2" ht="30">
      <c r="A7" s="16" t="s">
        <v>328</v>
      </c>
      <c r="B7" s="19" t="s">
        <v>333</v>
      </c>
    </row>
    <row r="8" spans="1:2" ht="45">
      <c r="A8" s="16" t="s">
        <v>332</v>
      </c>
      <c r="B8" s="19" t="s">
        <v>331</v>
      </c>
    </row>
  </sheetData>
  <hyperlinks>
    <hyperlink ref="A2" location="scomberomorus_cavalla_2014!A1" display="#scomberomorus_cavalla_2014!A1"/>
    <hyperlink ref="A3" location="'sectors pivot 1'!A1" display="#'sectors pivot 1'!A1"/>
    <hyperlink ref="A4" location="ranking!A1" display="#ranking"/>
    <hyperlink ref="A6" location="params!A1" display="params!A1"/>
    <hyperlink ref="A5" location="'ranking pivot'!A1" display="'ranking pivot'!A1"/>
    <hyperlink ref="A7" location="circos1!A1" display="circos1!A1"/>
    <hyperlink ref="A8" location="circos2!A1" display="circos2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</vt:i4>
      </vt:variant>
    </vt:vector>
  </HeadingPairs>
  <TitlesOfParts>
    <vt:vector size="10" baseType="lpstr">
      <vt:lpstr>sectors pivot 1</vt:lpstr>
      <vt:lpstr>scomberomorus_cavalla_2014</vt:lpstr>
      <vt:lpstr>ranking pivot</vt:lpstr>
      <vt:lpstr>ranking</vt:lpstr>
      <vt:lpstr>circos1</vt:lpstr>
      <vt:lpstr>circos2</vt:lpstr>
      <vt:lpstr>params</vt:lpstr>
      <vt:lpstr>notes</vt:lpstr>
      <vt:lpstr>par_cat_other</vt:lpstr>
      <vt:lpstr>par_cat_threshold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dcterms:created xsi:type="dcterms:W3CDTF">2014-04-23T17:54:09Z</dcterms:created>
  <dcterms:modified xsi:type="dcterms:W3CDTF">2014-04-23T21:10:41Z</dcterms:modified>
</cp:coreProperties>
</file>