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 Read\Dropbox\research\Scleroph\AUStraits\New Phytol 2002\"/>
    </mc:Choice>
  </mc:AlternateContent>
  <xr:revisionPtr revIDLastSave="0" documentId="8_{B550E040-9BC3-47BC-B56C-22A21DEFA45F}" xr6:coauthVersionLast="45" xr6:coauthVersionMax="45" xr10:uidLastSave="{00000000-0000-0000-0000-000000000000}"/>
  <bookViews>
    <workbookView xWindow="-98" yWindow="-98" windowWidth="19396" windowHeight="10395" xr2:uid="{D114743E-1213-4D5C-9357-0EFF77DFAFA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9" i="1" l="1"/>
  <c r="K159" i="1"/>
  <c r="H159" i="1"/>
  <c r="G159" i="1"/>
  <c r="F159" i="1"/>
  <c r="L158" i="1"/>
  <c r="K158" i="1"/>
  <c r="M158" i="1" s="1"/>
  <c r="H158" i="1"/>
  <c r="G158" i="1"/>
  <c r="F158" i="1"/>
  <c r="L157" i="1"/>
  <c r="K157" i="1"/>
  <c r="H157" i="1"/>
  <c r="G157" i="1"/>
  <c r="F157" i="1"/>
  <c r="L156" i="1"/>
  <c r="K156" i="1"/>
  <c r="M156" i="1" s="1"/>
  <c r="H156" i="1"/>
  <c r="G156" i="1"/>
  <c r="F156" i="1"/>
  <c r="L155" i="1"/>
  <c r="K155" i="1"/>
  <c r="H155" i="1"/>
  <c r="G155" i="1"/>
  <c r="F155" i="1"/>
  <c r="L154" i="1"/>
  <c r="K154" i="1"/>
  <c r="H154" i="1"/>
  <c r="G154" i="1"/>
  <c r="F154" i="1"/>
  <c r="L153" i="1"/>
  <c r="K153" i="1"/>
  <c r="H153" i="1"/>
  <c r="G153" i="1"/>
  <c r="F153" i="1"/>
  <c r="L152" i="1"/>
  <c r="K152" i="1"/>
  <c r="M152" i="1" s="1"/>
  <c r="H152" i="1"/>
  <c r="G152" i="1"/>
  <c r="F152" i="1"/>
  <c r="L151" i="1"/>
  <c r="K151" i="1"/>
  <c r="H151" i="1"/>
  <c r="G151" i="1"/>
  <c r="F151" i="1"/>
  <c r="L150" i="1"/>
  <c r="K150" i="1"/>
  <c r="M150" i="1" s="1"/>
  <c r="H150" i="1"/>
  <c r="G150" i="1"/>
  <c r="F150" i="1"/>
  <c r="L149" i="1"/>
  <c r="K149" i="1"/>
  <c r="M149" i="1" s="1"/>
  <c r="H149" i="1"/>
  <c r="G149" i="1"/>
  <c r="F149" i="1"/>
  <c r="L148" i="1"/>
  <c r="K148" i="1"/>
  <c r="H148" i="1"/>
  <c r="G148" i="1"/>
  <c r="F148" i="1"/>
  <c r="L147" i="1"/>
  <c r="K147" i="1"/>
  <c r="H147" i="1"/>
  <c r="G147" i="1"/>
  <c r="F147" i="1"/>
  <c r="L146" i="1"/>
  <c r="K146" i="1"/>
  <c r="H146" i="1"/>
  <c r="G146" i="1"/>
  <c r="F146" i="1"/>
  <c r="L145" i="1"/>
  <c r="K145" i="1"/>
  <c r="H145" i="1"/>
  <c r="G145" i="1"/>
  <c r="F145" i="1"/>
  <c r="L144" i="1"/>
  <c r="K144" i="1"/>
  <c r="M144" i="1" s="1"/>
  <c r="H144" i="1"/>
  <c r="G144" i="1"/>
  <c r="F144" i="1"/>
  <c r="L143" i="1"/>
  <c r="K143" i="1"/>
  <c r="H143" i="1"/>
  <c r="G143" i="1"/>
  <c r="F143" i="1"/>
  <c r="M142" i="1"/>
  <c r="L142" i="1"/>
  <c r="K142" i="1"/>
  <c r="H142" i="1"/>
  <c r="G142" i="1"/>
  <c r="F142" i="1"/>
  <c r="L141" i="1"/>
  <c r="K141" i="1"/>
  <c r="H141" i="1"/>
  <c r="G141" i="1"/>
  <c r="F141" i="1"/>
  <c r="L140" i="1"/>
  <c r="K140" i="1"/>
  <c r="M140" i="1" s="1"/>
  <c r="H140" i="1"/>
  <c r="G140" i="1"/>
  <c r="F140" i="1"/>
  <c r="L139" i="1"/>
  <c r="K139" i="1"/>
  <c r="M139" i="1" s="1"/>
  <c r="H139" i="1"/>
  <c r="G139" i="1"/>
  <c r="F139" i="1"/>
  <c r="L138" i="1"/>
  <c r="K138" i="1"/>
  <c r="H138" i="1"/>
  <c r="G138" i="1"/>
  <c r="F138" i="1"/>
  <c r="L137" i="1"/>
  <c r="K137" i="1"/>
  <c r="H137" i="1"/>
  <c r="G137" i="1"/>
  <c r="F137" i="1"/>
  <c r="L136" i="1"/>
  <c r="K136" i="1"/>
  <c r="M136" i="1" s="1"/>
  <c r="H136" i="1"/>
  <c r="G136" i="1"/>
  <c r="F136" i="1"/>
  <c r="L135" i="1"/>
  <c r="K135" i="1"/>
  <c r="H135" i="1"/>
  <c r="G135" i="1"/>
  <c r="F135" i="1"/>
  <c r="L134" i="1"/>
  <c r="K134" i="1"/>
  <c r="H134" i="1"/>
  <c r="G134" i="1"/>
  <c r="F134" i="1"/>
  <c r="L133" i="1"/>
  <c r="K133" i="1"/>
  <c r="H133" i="1"/>
  <c r="G133" i="1"/>
  <c r="F133" i="1"/>
  <c r="L132" i="1"/>
  <c r="K132" i="1"/>
  <c r="M132" i="1" s="1"/>
  <c r="H132" i="1"/>
  <c r="G132" i="1"/>
  <c r="F132" i="1"/>
  <c r="L131" i="1"/>
  <c r="K131" i="1"/>
  <c r="H131" i="1"/>
  <c r="G131" i="1"/>
  <c r="F131" i="1"/>
  <c r="L130" i="1"/>
  <c r="K130" i="1"/>
  <c r="H130" i="1"/>
  <c r="G130" i="1"/>
  <c r="F130" i="1"/>
  <c r="L129" i="1"/>
  <c r="K129" i="1"/>
  <c r="H129" i="1"/>
  <c r="G129" i="1"/>
  <c r="F129" i="1"/>
  <c r="L128" i="1"/>
  <c r="K128" i="1"/>
  <c r="M128" i="1" s="1"/>
  <c r="H128" i="1"/>
  <c r="G128" i="1"/>
  <c r="F128" i="1"/>
  <c r="L127" i="1"/>
  <c r="K127" i="1"/>
  <c r="H127" i="1"/>
  <c r="G127" i="1"/>
  <c r="F127" i="1"/>
  <c r="L126" i="1"/>
  <c r="K126" i="1"/>
  <c r="H126" i="1"/>
  <c r="G126" i="1"/>
  <c r="F126" i="1"/>
  <c r="L125" i="1"/>
  <c r="K125" i="1"/>
  <c r="H125" i="1"/>
  <c r="G125" i="1"/>
  <c r="F125" i="1"/>
  <c r="L124" i="1"/>
  <c r="K124" i="1"/>
  <c r="H124" i="1"/>
  <c r="G124" i="1"/>
  <c r="F124" i="1"/>
  <c r="L123" i="1"/>
  <c r="K123" i="1"/>
  <c r="H123" i="1"/>
  <c r="G123" i="1"/>
  <c r="F123" i="1"/>
  <c r="L122" i="1"/>
  <c r="K122" i="1"/>
  <c r="H122" i="1"/>
  <c r="G122" i="1"/>
  <c r="F122" i="1"/>
  <c r="L121" i="1"/>
  <c r="K121" i="1"/>
  <c r="H121" i="1"/>
  <c r="G121" i="1"/>
  <c r="F121" i="1"/>
  <c r="L120" i="1"/>
  <c r="K120" i="1"/>
  <c r="M120" i="1" s="1"/>
  <c r="H120" i="1"/>
  <c r="G120" i="1"/>
  <c r="F120" i="1"/>
  <c r="L119" i="1"/>
  <c r="K119" i="1"/>
  <c r="H119" i="1"/>
  <c r="G119" i="1"/>
  <c r="F119" i="1"/>
  <c r="L118" i="1"/>
  <c r="K118" i="1"/>
  <c r="H118" i="1"/>
  <c r="G118" i="1"/>
  <c r="F118" i="1"/>
  <c r="L117" i="1"/>
  <c r="K117" i="1"/>
  <c r="H117" i="1"/>
  <c r="G117" i="1"/>
  <c r="F117" i="1"/>
  <c r="L116" i="1"/>
  <c r="K116" i="1"/>
  <c r="M116" i="1" s="1"/>
  <c r="H116" i="1"/>
  <c r="G116" i="1"/>
  <c r="F116" i="1"/>
  <c r="L115" i="1"/>
  <c r="K115" i="1"/>
  <c r="H115" i="1"/>
  <c r="G115" i="1"/>
  <c r="F115" i="1"/>
  <c r="L114" i="1"/>
  <c r="K114" i="1"/>
  <c r="H114" i="1"/>
  <c r="G114" i="1"/>
  <c r="F114" i="1"/>
  <c r="L113" i="1"/>
  <c r="K113" i="1"/>
  <c r="M113" i="1" s="1"/>
  <c r="H113" i="1"/>
  <c r="G113" i="1"/>
  <c r="F113" i="1"/>
  <c r="L112" i="1"/>
  <c r="K112" i="1"/>
  <c r="M112" i="1" s="1"/>
  <c r="H112" i="1"/>
  <c r="G112" i="1"/>
  <c r="F112" i="1"/>
  <c r="L111" i="1"/>
  <c r="K111" i="1"/>
  <c r="M111" i="1" s="1"/>
  <c r="H111" i="1"/>
  <c r="G111" i="1"/>
  <c r="F111" i="1"/>
  <c r="L110" i="1"/>
  <c r="K110" i="1"/>
  <c r="H110" i="1"/>
  <c r="G110" i="1"/>
  <c r="F110" i="1"/>
  <c r="L109" i="1"/>
  <c r="K109" i="1"/>
  <c r="M109" i="1" s="1"/>
  <c r="H109" i="1"/>
  <c r="G109" i="1"/>
  <c r="F109" i="1"/>
  <c r="L108" i="1"/>
  <c r="K108" i="1"/>
  <c r="H108" i="1"/>
  <c r="G108" i="1"/>
  <c r="F108" i="1"/>
  <c r="L107" i="1"/>
  <c r="K107" i="1"/>
  <c r="H107" i="1"/>
  <c r="G107" i="1"/>
  <c r="F107" i="1"/>
  <c r="L106" i="1"/>
  <c r="K106" i="1"/>
  <c r="M106" i="1" s="1"/>
  <c r="H106" i="1"/>
  <c r="G106" i="1"/>
  <c r="F106" i="1"/>
  <c r="L105" i="1"/>
  <c r="K105" i="1"/>
  <c r="M105" i="1" s="1"/>
  <c r="H105" i="1"/>
  <c r="G105" i="1"/>
  <c r="F105" i="1"/>
  <c r="L104" i="1"/>
  <c r="K104" i="1"/>
  <c r="H104" i="1"/>
  <c r="G104" i="1"/>
  <c r="F104" i="1"/>
  <c r="L103" i="1"/>
  <c r="K103" i="1"/>
  <c r="H103" i="1"/>
  <c r="G103" i="1"/>
  <c r="F103" i="1"/>
  <c r="L102" i="1"/>
  <c r="K102" i="1"/>
  <c r="M102" i="1" s="1"/>
  <c r="H102" i="1"/>
  <c r="G102" i="1"/>
  <c r="F102" i="1"/>
  <c r="L101" i="1"/>
  <c r="K101" i="1"/>
  <c r="H101" i="1"/>
  <c r="G101" i="1"/>
  <c r="F101" i="1"/>
  <c r="L100" i="1"/>
  <c r="K100" i="1"/>
  <c r="H100" i="1"/>
  <c r="G100" i="1"/>
  <c r="F100" i="1"/>
  <c r="L99" i="1"/>
  <c r="K99" i="1"/>
  <c r="H99" i="1"/>
  <c r="G99" i="1"/>
  <c r="F99" i="1"/>
  <c r="L98" i="1"/>
  <c r="K98" i="1"/>
  <c r="M98" i="1" s="1"/>
  <c r="H98" i="1"/>
  <c r="G98" i="1"/>
  <c r="F98" i="1"/>
  <c r="L97" i="1"/>
  <c r="K97" i="1"/>
  <c r="H97" i="1"/>
  <c r="G97" i="1"/>
  <c r="F97" i="1"/>
  <c r="L96" i="1"/>
  <c r="K96" i="1"/>
  <c r="M96" i="1" s="1"/>
  <c r="H96" i="1"/>
  <c r="G96" i="1"/>
  <c r="F96" i="1"/>
  <c r="L95" i="1"/>
  <c r="K95" i="1"/>
  <c r="H95" i="1"/>
  <c r="G95" i="1"/>
  <c r="F95" i="1"/>
  <c r="L94" i="1"/>
  <c r="K94" i="1"/>
  <c r="M94" i="1" s="1"/>
  <c r="H94" i="1"/>
  <c r="G94" i="1"/>
  <c r="F94" i="1"/>
  <c r="L93" i="1"/>
  <c r="K93" i="1"/>
  <c r="H93" i="1"/>
  <c r="G93" i="1"/>
  <c r="F93" i="1"/>
  <c r="L92" i="1"/>
  <c r="K92" i="1"/>
  <c r="H92" i="1"/>
  <c r="G92" i="1"/>
  <c r="F92" i="1"/>
  <c r="L91" i="1"/>
  <c r="K91" i="1"/>
  <c r="M91" i="1" s="1"/>
  <c r="H91" i="1"/>
  <c r="G91" i="1"/>
  <c r="F91" i="1"/>
  <c r="L90" i="1"/>
  <c r="K90" i="1"/>
  <c r="H90" i="1"/>
  <c r="G90" i="1"/>
  <c r="F90" i="1"/>
  <c r="L89" i="1"/>
  <c r="K89" i="1"/>
  <c r="H89" i="1"/>
  <c r="G89" i="1"/>
  <c r="F89" i="1"/>
  <c r="L88" i="1"/>
  <c r="K88" i="1"/>
  <c r="M88" i="1" s="1"/>
  <c r="H88" i="1"/>
  <c r="G88" i="1"/>
  <c r="F88" i="1"/>
  <c r="L87" i="1"/>
  <c r="K87" i="1"/>
  <c r="M87" i="1" s="1"/>
  <c r="H87" i="1"/>
  <c r="G87" i="1"/>
  <c r="F87" i="1"/>
  <c r="L86" i="1"/>
  <c r="K86" i="1"/>
  <c r="H86" i="1"/>
  <c r="G86" i="1"/>
  <c r="F86" i="1"/>
  <c r="L85" i="1"/>
  <c r="K85" i="1"/>
  <c r="H85" i="1"/>
  <c r="G85" i="1"/>
  <c r="F85" i="1"/>
  <c r="L84" i="1"/>
  <c r="K84" i="1"/>
  <c r="M84" i="1" s="1"/>
  <c r="H84" i="1"/>
  <c r="G84" i="1"/>
  <c r="F84" i="1"/>
  <c r="L83" i="1"/>
  <c r="K83" i="1"/>
  <c r="H83" i="1"/>
  <c r="G83" i="1"/>
  <c r="F83" i="1"/>
  <c r="L82" i="1"/>
  <c r="K82" i="1"/>
  <c r="H82" i="1"/>
  <c r="G82" i="1"/>
  <c r="F82" i="1"/>
  <c r="L81" i="1"/>
  <c r="K81" i="1"/>
  <c r="H81" i="1"/>
  <c r="G81" i="1"/>
  <c r="F81" i="1"/>
  <c r="L80" i="1"/>
  <c r="K80" i="1"/>
  <c r="M80" i="1" s="1"/>
  <c r="H80" i="1"/>
  <c r="G80" i="1"/>
  <c r="F80" i="1"/>
  <c r="M79" i="1"/>
  <c r="L79" i="1"/>
  <c r="K79" i="1"/>
  <c r="H79" i="1"/>
  <c r="G79" i="1"/>
  <c r="F79" i="1"/>
  <c r="L78" i="1"/>
  <c r="K78" i="1"/>
  <c r="H78" i="1"/>
  <c r="G78" i="1"/>
  <c r="F78" i="1"/>
  <c r="L77" i="1"/>
  <c r="K77" i="1"/>
  <c r="M77" i="1" s="1"/>
  <c r="H77" i="1"/>
  <c r="G77" i="1"/>
  <c r="F77" i="1"/>
  <c r="L76" i="1"/>
  <c r="K76" i="1"/>
  <c r="M76" i="1" s="1"/>
  <c r="H76" i="1"/>
  <c r="G76" i="1"/>
  <c r="F76" i="1"/>
  <c r="L75" i="1"/>
  <c r="K75" i="1"/>
  <c r="H75" i="1"/>
  <c r="G75" i="1"/>
  <c r="F75" i="1"/>
  <c r="L74" i="1"/>
  <c r="K74" i="1"/>
  <c r="H74" i="1"/>
  <c r="G74" i="1"/>
  <c r="F74" i="1"/>
  <c r="L73" i="1"/>
  <c r="K73" i="1"/>
  <c r="H73" i="1"/>
  <c r="G73" i="1"/>
  <c r="F73" i="1"/>
  <c r="L72" i="1"/>
  <c r="K72" i="1"/>
  <c r="H72" i="1"/>
  <c r="G72" i="1"/>
  <c r="F72" i="1"/>
  <c r="L71" i="1"/>
  <c r="K71" i="1"/>
  <c r="H71" i="1"/>
  <c r="G71" i="1"/>
  <c r="F71" i="1"/>
  <c r="L70" i="1"/>
  <c r="K70" i="1"/>
  <c r="H70" i="1"/>
  <c r="G70" i="1"/>
  <c r="F70" i="1"/>
  <c r="L69" i="1"/>
  <c r="K69" i="1"/>
  <c r="M69" i="1" s="1"/>
  <c r="H69" i="1"/>
  <c r="G69" i="1"/>
  <c r="F69" i="1"/>
  <c r="L68" i="1"/>
  <c r="K68" i="1"/>
  <c r="H68" i="1"/>
  <c r="G68" i="1"/>
  <c r="F68" i="1"/>
  <c r="L67" i="1"/>
  <c r="K67" i="1"/>
  <c r="H67" i="1"/>
  <c r="G67" i="1"/>
  <c r="F67" i="1"/>
  <c r="L66" i="1"/>
  <c r="K66" i="1"/>
  <c r="H66" i="1"/>
  <c r="G66" i="1"/>
  <c r="F66" i="1"/>
  <c r="L65" i="1"/>
  <c r="K65" i="1"/>
  <c r="M65" i="1" s="1"/>
  <c r="H65" i="1"/>
  <c r="G65" i="1"/>
  <c r="F65" i="1"/>
  <c r="L64" i="1"/>
  <c r="K64" i="1"/>
  <c r="H64" i="1"/>
  <c r="G64" i="1"/>
  <c r="F64" i="1"/>
  <c r="L63" i="1"/>
  <c r="K63" i="1"/>
  <c r="M63" i="1" s="1"/>
  <c r="H63" i="1"/>
  <c r="G63" i="1"/>
  <c r="F63" i="1"/>
  <c r="L62" i="1"/>
  <c r="K62" i="1"/>
  <c r="H62" i="1"/>
  <c r="G62" i="1"/>
  <c r="F62" i="1"/>
  <c r="L61" i="1"/>
  <c r="K61" i="1"/>
  <c r="M61" i="1" s="1"/>
  <c r="H61" i="1"/>
  <c r="G61" i="1"/>
  <c r="F61" i="1"/>
  <c r="L60" i="1"/>
  <c r="K60" i="1"/>
  <c r="H60" i="1"/>
  <c r="G60" i="1"/>
  <c r="F60" i="1"/>
  <c r="L59" i="1"/>
  <c r="K59" i="1"/>
  <c r="H59" i="1"/>
  <c r="G59" i="1"/>
  <c r="F59" i="1"/>
  <c r="L58" i="1"/>
  <c r="K58" i="1"/>
  <c r="H58" i="1"/>
  <c r="G58" i="1"/>
  <c r="F58" i="1"/>
  <c r="L57" i="1"/>
  <c r="K57" i="1"/>
  <c r="H57" i="1"/>
  <c r="G57" i="1"/>
  <c r="F57" i="1"/>
  <c r="L56" i="1"/>
  <c r="K56" i="1"/>
  <c r="M56" i="1" s="1"/>
  <c r="H56" i="1"/>
  <c r="G56" i="1"/>
  <c r="F56" i="1"/>
  <c r="L55" i="1"/>
  <c r="K55" i="1"/>
  <c r="M55" i="1" s="1"/>
  <c r="H55" i="1"/>
  <c r="G55" i="1"/>
  <c r="F55" i="1"/>
  <c r="L54" i="1"/>
  <c r="K54" i="1"/>
  <c r="M54" i="1" s="1"/>
  <c r="H54" i="1"/>
  <c r="G54" i="1"/>
  <c r="F54" i="1"/>
  <c r="L53" i="1"/>
  <c r="K53" i="1"/>
  <c r="H53" i="1"/>
  <c r="G53" i="1"/>
  <c r="F53" i="1"/>
  <c r="L52" i="1"/>
  <c r="K52" i="1"/>
  <c r="H52" i="1"/>
  <c r="G52" i="1"/>
  <c r="F52" i="1"/>
  <c r="L51" i="1"/>
  <c r="K51" i="1"/>
  <c r="H51" i="1"/>
  <c r="G51" i="1"/>
  <c r="F51" i="1"/>
  <c r="L50" i="1"/>
  <c r="K50" i="1"/>
  <c r="M50" i="1" s="1"/>
  <c r="H50" i="1"/>
  <c r="G50" i="1"/>
  <c r="F50" i="1"/>
  <c r="L49" i="1"/>
  <c r="K49" i="1"/>
  <c r="H49" i="1"/>
  <c r="G49" i="1"/>
  <c r="F49" i="1"/>
  <c r="L48" i="1"/>
  <c r="K48" i="1"/>
  <c r="M48" i="1" s="1"/>
  <c r="H48" i="1"/>
  <c r="G48" i="1"/>
  <c r="F48" i="1"/>
  <c r="L47" i="1"/>
  <c r="K47" i="1"/>
  <c r="H47" i="1"/>
  <c r="G47" i="1"/>
  <c r="F47" i="1"/>
  <c r="L46" i="1"/>
  <c r="K46" i="1"/>
  <c r="M46" i="1" s="1"/>
  <c r="H46" i="1"/>
  <c r="G46" i="1"/>
  <c r="F46" i="1"/>
  <c r="L45" i="1"/>
  <c r="K45" i="1"/>
  <c r="M45" i="1" s="1"/>
  <c r="H45" i="1"/>
  <c r="G45" i="1"/>
  <c r="F45" i="1"/>
  <c r="L44" i="1"/>
  <c r="K44" i="1"/>
  <c r="H44" i="1"/>
  <c r="G44" i="1"/>
  <c r="F44" i="1"/>
  <c r="L43" i="1"/>
  <c r="K43" i="1"/>
  <c r="H43" i="1"/>
  <c r="G43" i="1"/>
  <c r="F43" i="1"/>
  <c r="L42" i="1"/>
  <c r="K42" i="1"/>
  <c r="M42" i="1" s="1"/>
  <c r="H42" i="1"/>
  <c r="G42" i="1"/>
  <c r="F42" i="1"/>
  <c r="L41" i="1"/>
  <c r="K41" i="1"/>
  <c r="H41" i="1"/>
  <c r="G41" i="1"/>
  <c r="F41" i="1"/>
  <c r="L40" i="1"/>
  <c r="K40" i="1"/>
  <c r="M40" i="1" s="1"/>
  <c r="H40" i="1"/>
  <c r="G40" i="1"/>
  <c r="F40" i="1"/>
  <c r="L39" i="1"/>
  <c r="K39" i="1"/>
  <c r="M39" i="1" s="1"/>
  <c r="H39" i="1"/>
  <c r="G39" i="1"/>
  <c r="F39" i="1"/>
  <c r="L38" i="1"/>
  <c r="K38" i="1"/>
  <c r="H38" i="1"/>
  <c r="G38" i="1"/>
  <c r="F38" i="1"/>
  <c r="L37" i="1"/>
  <c r="K37" i="1"/>
  <c r="M37" i="1" s="1"/>
  <c r="H37" i="1"/>
  <c r="G37" i="1"/>
  <c r="F37" i="1"/>
  <c r="L36" i="1"/>
  <c r="K36" i="1"/>
  <c r="M36" i="1" s="1"/>
  <c r="H36" i="1"/>
  <c r="G36" i="1"/>
  <c r="F36" i="1"/>
  <c r="L35" i="1"/>
  <c r="K35" i="1"/>
  <c r="H35" i="1"/>
  <c r="G35" i="1"/>
  <c r="F35" i="1"/>
  <c r="L34" i="1"/>
  <c r="K34" i="1"/>
  <c r="H34" i="1"/>
  <c r="G34" i="1"/>
  <c r="F34" i="1"/>
  <c r="L33" i="1"/>
  <c r="K33" i="1"/>
  <c r="M33" i="1" s="1"/>
  <c r="H33" i="1"/>
  <c r="G33" i="1"/>
  <c r="F33" i="1"/>
  <c r="L32" i="1"/>
  <c r="K32" i="1"/>
  <c r="H32" i="1"/>
  <c r="G32" i="1"/>
  <c r="F32" i="1"/>
  <c r="L28" i="1"/>
  <c r="K28" i="1"/>
  <c r="M28" i="1" s="1"/>
  <c r="H28" i="1"/>
  <c r="G28" i="1"/>
  <c r="F28" i="1"/>
  <c r="L27" i="1"/>
  <c r="K27" i="1"/>
  <c r="H27" i="1"/>
  <c r="G27" i="1"/>
  <c r="F27" i="1"/>
  <c r="L26" i="1"/>
  <c r="K26" i="1"/>
  <c r="H26" i="1"/>
  <c r="G26" i="1"/>
  <c r="F26" i="1"/>
  <c r="L25" i="1"/>
  <c r="K25" i="1"/>
  <c r="H25" i="1"/>
  <c r="G25" i="1"/>
  <c r="F25" i="1"/>
  <c r="L24" i="1"/>
  <c r="K24" i="1"/>
  <c r="M24" i="1" s="1"/>
  <c r="H24" i="1"/>
  <c r="G24" i="1"/>
  <c r="F24" i="1"/>
  <c r="L23" i="1"/>
  <c r="K23" i="1"/>
  <c r="H23" i="1"/>
  <c r="G23" i="1"/>
  <c r="F23" i="1"/>
  <c r="L22" i="1"/>
  <c r="K22" i="1"/>
  <c r="M22" i="1" s="1"/>
  <c r="H22" i="1"/>
  <c r="G22" i="1"/>
  <c r="F22" i="1"/>
  <c r="L21" i="1"/>
  <c r="K21" i="1"/>
  <c r="H21" i="1"/>
  <c r="G21" i="1"/>
  <c r="F21" i="1"/>
  <c r="L20" i="1"/>
  <c r="K20" i="1"/>
  <c r="M20" i="1" s="1"/>
  <c r="H20" i="1"/>
  <c r="G20" i="1"/>
  <c r="F20" i="1"/>
  <c r="L19" i="1"/>
  <c r="K19" i="1"/>
  <c r="H19" i="1"/>
  <c r="G19" i="1"/>
  <c r="F19" i="1"/>
  <c r="L18" i="1"/>
  <c r="K18" i="1"/>
  <c r="M18" i="1" s="1"/>
  <c r="H18" i="1"/>
  <c r="G18" i="1"/>
  <c r="F18" i="1"/>
  <c r="L17" i="1"/>
  <c r="K17" i="1"/>
  <c r="H17" i="1"/>
  <c r="G17" i="1"/>
  <c r="F17" i="1"/>
  <c r="L16" i="1"/>
  <c r="K16" i="1"/>
  <c r="M16" i="1" s="1"/>
  <c r="H16" i="1"/>
  <c r="G16" i="1"/>
  <c r="F16" i="1"/>
  <c r="L15" i="1"/>
  <c r="K15" i="1"/>
  <c r="H15" i="1"/>
  <c r="G15" i="1"/>
  <c r="F15" i="1"/>
  <c r="L14" i="1"/>
  <c r="K14" i="1"/>
  <c r="M14" i="1" s="1"/>
  <c r="H14" i="1"/>
  <c r="G14" i="1"/>
  <c r="F14" i="1"/>
  <c r="L13" i="1"/>
  <c r="K13" i="1"/>
  <c r="H13" i="1"/>
  <c r="G13" i="1"/>
  <c r="F13" i="1"/>
  <c r="L12" i="1"/>
  <c r="K12" i="1"/>
  <c r="M12" i="1" s="1"/>
  <c r="H12" i="1"/>
  <c r="G12" i="1"/>
  <c r="F12" i="1"/>
  <c r="L11" i="1"/>
  <c r="K11" i="1"/>
  <c r="M11" i="1" s="1"/>
  <c r="H11" i="1"/>
  <c r="G11" i="1"/>
  <c r="F11" i="1"/>
  <c r="M10" i="1"/>
  <c r="L10" i="1"/>
  <c r="K10" i="1"/>
  <c r="H10" i="1"/>
  <c r="G10" i="1"/>
  <c r="F10" i="1"/>
  <c r="L9" i="1"/>
  <c r="K9" i="1"/>
  <c r="H9" i="1"/>
  <c r="G9" i="1"/>
  <c r="F9" i="1"/>
  <c r="L8" i="1"/>
  <c r="K8" i="1"/>
  <c r="H8" i="1"/>
  <c r="G8" i="1"/>
  <c r="F8" i="1"/>
  <c r="L7" i="1"/>
  <c r="K7" i="1"/>
  <c r="M7" i="1" s="1"/>
  <c r="H7" i="1"/>
  <c r="G7" i="1"/>
  <c r="F7" i="1"/>
  <c r="L6" i="1"/>
  <c r="K6" i="1"/>
  <c r="H6" i="1"/>
  <c r="G6" i="1"/>
  <c r="F6" i="1"/>
  <c r="L5" i="1"/>
  <c r="K5" i="1"/>
  <c r="M5" i="1" s="1"/>
  <c r="H5" i="1"/>
  <c r="G5" i="1"/>
  <c r="F5" i="1"/>
  <c r="L4" i="1"/>
  <c r="K4" i="1"/>
  <c r="H4" i="1"/>
  <c r="G4" i="1"/>
  <c r="F4" i="1"/>
  <c r="L3" i="1"/>
  <c r="K3" i="1"/>
  <c r="M3" i="1" s="1"/>
  <c r="H3" i="1"/>
  <c r="G3" i="1"/>
  <c r="F3" i="1"/>
  <c r="L2" i="1"/>
  <c r="K2" i="1"/>
  <c r="M2" i="1" s="1"/>
  <c r="H2" i="1"/>
  <c r="G2" i="1"/>
  <c r="F2" i="1"/>
  <c r="M60" i="1" l="1"/>
  <c r="M122" i="1"/>
  <c r="M21" i="1"/>
  <c r="M101" i="1"/>
  <c r="M134" i="1"/>
  <c r="M52" i="1"/>
  <c r="M59" i="1"/>
  <c r="M71" i="1"/>
  <c r="M115" i="1"/>
  <c r="I138" i="1"/>
  <c r="M138" i="1"/>
  <c r="I36" i="1"/>
  <c r="M66" i="1"/>
  <c r="I90" i="1"/>
  <c r="I99" i="1"/>
  <c r="M6" i="1"/>
  <c r="I11" i="1"/>
  <c r="M35" i="1"/>
  <c r="M44" i="1"/>
  <c r="I68" i="1"/>
  <c r="M78" i="1"/>
  <c r="M86" i="1"/>
  <c r="M93" i="1"/>
  <c r="M95" i="1"/>
  <c r="M104" i="1"/>
  <c r="I108" i="1"/>
  <c r="M130" i="1"/>
  <c r="M147" i="1"/>
  <c r="M26" i="1"/>
  <c r="I31" i="1"/>
  <c r="M72" i="1"/>
  <c r="M74" i="1"/>
  <c r="M127" i="1"/>
  <c r="M146" i="1"/>
  <c r="I159" i="1"/>
  <c r="I55" i="1"/>
  <c r="M57" i="1"/>
  <c r="M64" i="1"/>
  <c r="M67" i="1"/>
  <c r="M82" i="1"/>
  <c r="I94" i="1"/>
  <c r="M97" i="1"/>
  <c r="M100" i="1"/>
  <c r="M108" i="1"/>
  <c r="M119" i="1"/>
  <c r="M123" i="1"/>
  <c r="M131" i="1"/>
  <c r="M135" i="1"/>
  <c r="M151" i="1"/>
  <c r="I154" i="1"/>
  <c r="M155" i="1"/>
  <c r="I21" i="1"/>
  <c r="I50" i="1"/>
  <c r="I60" i="1"/>
  <c r="I77" i="1"/>
  <c r="I87" i="1"/>
  <c r="I118" i="1"/>
  <c r="M9" i="1"/>
  <c r="I26" i="1"/>
  <c r="M32" i="1"/>
  <c r="M34" i="1"/>
  <c r="I45" i="1"/>
  <c r="I6" i="1"/>
  <c r="M27" i="1"/>
  <c r="N31" i="1" s="1"/>
  <c r="M41" i="1"/>
  <c r="N45" i="1" s="1"/>
  <c r="M43" i="1"/>
  <c r="M68" i="1"/>
  <c r="M70" i="1"/>
  <c r="M75" i="1"/>
  <c r="M81" i="1"/>
  <c r="I82" i="1"/>
  <c r="M90" i="1"/>
  <c r="M99" i="1"/>
  <c r="I104" i="1"/>
  <c r="M114" i="1"/>
  <c r="M118" i="1"/>
  <c r="M126" i="1"/>
  <c r="I143" i="1"/>
  <c r="M143" i="1"/>
  <c r="M154" i="1"/>
  <c r="M159" i="1"/>
  <c r="M89" i="1"/>
  <c r="N90" i="1" s="1"/>
  <c r="M133" i="1"/>
  <c r="I16" i="1"/>
  <c r="M13" i="1"/>
  <c r="M15" i="1"/>
  <c r="M17" i="1"/>
  <c r="M19" i="1"/>
  <c r="M38" i="1"/>
  <c r="N40" i="1" s="1"/>
  <c r="M47" i="1"/>
  <c r="M49" i="1"/>
  <c r="M51" i="1"/>
  <c r="I72" i="1"/>
  <c r="M110" i="1"/>
  <c r="N113" i="1" s="1"/>
  <c r="M124" i="1"/>
  <c r="M103" i="1"/>
  <c r="I40" i="1"/>
  <c r="M4" i="1"/>
  <c r="N6" i="1" s="1"/>
  <c r="M8" i="1"/>
  <c r="M23" i="1"/>
  <c r="M25" i="1"/>
  <c r="M53" i="1"/>
  <c r="M62" i="1"/>
  <c r="M83" i="1"/>
  <c r="M92" i="1"/>
  <c r="M107" i="1"/>
  <c r="N108" i="1" s="1"/>
  <c r="M148" i="1"/>
  <c r="M85" i="1"/>
  <c r="I113" i="1"/>
  <c r="M117" i="1"/>
  <c r="M121" i="1"/>
  <c r="I123" i="1"/>
  <c r="M145" i="1"/>
  <c r="I149" i="1"/>
  <c r="M125" i="1"/>
  <c r="M58" i="1"/>
  <c r="I65" i="1"/>
  <c r="M73" i="1"/>
  <c r="I128" i="1"/>
  <c r="M129" i="1"/>
  <c r="M137" i="1"/>
  <c r="M141" i="1"/>
  <c r="M153" i="1"/>
  <c r="M157" i="1"/>
  <c r="I133" i="1"/>
  <c r="N60" i="1" l="1"/>
  <c r="N77" i="1"/>
  <c r="N118" i="1"/>
  <c r="N94" i="1"/>
  <c r="N82" i="1"/>
  <c r="N143" i="1"/>
  <c r="N99" i="1"/>
  <c r="N159" i="1"/>
  <c r="N138" i="1"/>
  <c r="N133" i="1"/>
  <c r="N11" i="1"/>
  <c r="N36" i="1"/>
  <c r="N154" i="1"/>
  <c r="N68" i="1"/>
  <c r="N104" i="1"/>
  <c r="N72" i="1"/>
  <c r="N16" i="1"/>
  <c r="N123" i="1"/>
  <c r="N128" i="1"/>
  <c r="N149" i="1"/>
  <c r="N65" i="1"/>
  <c r="N50" i="1"/>
  <c r="N26" i="1"/>
  <c r="N87" i="1"/>
  <c r="N55" i="1"/>
  <c r="N21" i="1"/>
</calcChain>
</file>

<file path=xl/sharedStrings.xml><?xml version="1.0" encoding="utf-8"?>
<sst xmlns="http://schemas.openxmlformats.org/spreadsheetml/2006/main" count="202" uniqueCount="76">
  <si>
    <t>Family</t>
  </si>
  <si>
    <t>Species</t>
  </si>
  <si>
    <t>plant</t>
  </si>
  <si>
    <t>freshweight (g)</t>
  </si>
  <si>
    <t>dryweight (g)</t>
  </si>
  <si>
    <t>water</t>
  </si>
  <si>
    <t>succ-area(g m-2)</t>
  </si>
  <si>
    <t>succ-area</t>
  </si>
  <si>
    <t>area (cm)</t>
  </si>
  <si>
    <r>
      <t>SLW (g/cm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>)</t>
    </r>
  </si>
  <si>
    <t>succ</t>
  </si>
  <si>
    <t>SLA (cm2/g)</t>
  </si>
  <si>
    <t>Mimosaceae</t>
  </si>
  <si>
    <t>Acacia melanoxylon</t>
  </si>
  <si>
    <t>Myrtaceae</t>
  </si>
  <si>
    <t>Acmena smithii</t>
  </si>
  <si>
    <t>Ericaceae</t>
  </si>
  <si>
    <t>Agapetes meiniana</t>
  </si>
  <si>
    <t>Lamiaceae</t>
  </si>
  <si>
    <t>Ajuga reptans</t>
  </si>
  <si>
    <t>Grossulariaceae</t>
  </si>
  <si>
    <t>Anopterus glandulosus</t>
  </si>
  <si>
    <t>Sterculiaceae</t>
  </si>
  <si>
    <t>Argyrodendron trifoliolatum</t>
  </si>
  <si>
    <t>Austrobaileyaceae</t>
  </si>
  <si>
    <t>Austrobaileya scandens</t>
  </si>
  <si>
    <t>Proteaceae</t>
  </si>
  <si>
    <t>Banksia marginata</t>
  </si>
  <si>
    <t>Banksia serrata</t>
  </si>
  <si>
    <t>Begoniaceae</t>
  </si>
  <si>
    <t>Begonia luxurians</t>
  </si>
  <si>
    <t>Saxifragaceae</t>
  </si>
  <si>
    <t>Bergenia cordifolia</t>
  </si>
  <si>
    <t>Loganiaceae</t>
  </si>
  <si>
    <t>Buddleja davidii</t>
  </si>
  <si>
    <t>Rutaceae</t>
  </si>
  <si>
    <t>Choisya ternata</t>
  </si>
  <si>
    <t>Cunoniaceae</t>
  </si>
  <si>
    <t>Cunonia purpurea</t>
  </si>
  <si>
    <t>Ebenaceae</t>
  </si>
  <si>
    <t>Diospyros australis</t>
  </si>
  <si>
    <t>Boraginaceae</t>
  </si>
  <si>
    <t>Echium candicans</t>
  </si>
  <si>
    <t>Goodeniaceae</t>
  </si>
  <si>
    <t>Goodenia ovata</t>
  </si>
  <si>
    <t>Surianaceae</t>
  </si>
  <si>
    <t>Guilfoylia monostylis</t>
  </si>
  <si>
    <t>Hernandiaceae</t>
  </si>
  <si>
    <t>Hernandia bivalvis</t>
  </si>
  <si>
    <t>Aquifoliaceae</t>
  </si>
  <si>
    <t>Ilex aquifolium</t>
  </si>
  <si>
    <t>Acanthaceae</t>
  </si>
  <si>
    <t>Justicia adhatoda</t>
  </si>
  <si>
    <t>Lauraceae</t>
  </si>
  <si>
    <t>Laurus nobilis</t>
  </si>
  <si>
    <t>Epacridaceae</t>
  </si>
  <si>
    <t>Leucopogon parviflorus</t>
  </si>
  <si>
    <t>Ligustrum</t>
  </si>
  <si>
    <t>Rubiaceae</t>
  </si>
  <si>
    <t>Luculia gratissima</t>
  </si>
  <si>
    <t>Magnoliaceae</t>
  </si>
  <si>
    <t>Magnolia grandiflora</t>
  </si>
  <si>
    <t>Berberidaceae</t>
  </si>
  <si>
    <t>Mahonia lomarifolium</t>
  </si>
  <si>
    <t>Melianthaceae</t>
  </si>
  <si>
    <t>Melianthus major</t>
  </si>
  <si>
    <t>Fagaceae</t>
  </si>
  <si>
    <t>Nothofagus moorei</t>
  </si>
  <si>
    <t>Geraniaceae</t>
  </si>
  <si>
    <t>Pelargonium tomentosum</t>
  </si>
  <si>
    <t>Quercus</t>
  </si>
  <si>
    <t>Winteraceae</t>
  </si>
  <si>
    <t>Tasmannia lanceolata</t>
  </si>
  <si>
    <t>Violaceae</t>
  </si>
  <si>
    <t>Viola hederacea</t>
  </si>
  <si>
    <t>succulent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</si>
</sst>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65" fontId="5" fillId="0" borderId="0" xfId="0" applyNumberFormat="1" applyFont="1" applyFill="1"/>
    <xf numFmtId="1" fontId="4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/>
    <xf numFmtId="164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/>
    <xf numFmtId="1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y%20Read/Dropbox/research/Scleroph/Archives/BotGardens/bgscleronew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ranked"/>
      <sheetName val="ranks"/>
      <sheetName val="transpose"/>
      <sheetName val="table"/>
      <sheetName val="means-"/>
      <sheetName val="means+"/>
      <sheetName val="Sheet4"/>
      <sheetName val="chemistry"/>
      <sheetName val="p"/>
      <sheetName val="pwater"/>
      <sheetName val="p-means"/>
      <sheetName val="bend-strip"/>
      <sheetName val="bend-whole"/>
      <sheetName val="shearing"/>
      <sheetName val="shear-strip"/>
      <sheetName val="shearstrip-new"/>
      <sheetName val="Sheet6"/>
      <sheetName val="shear-new"/>
      <sheetName val="Sheet3"/>
      <sheetName val="Sheet2"/>
      <sheetName val="tearing"/>
      <sheetName val="punching-random"/>
      <sheetName val="punch-random means"/>
      <sheetName val="punch-tissues"/>
      <sheetName val="punch-tissue means"/>
      <sheetName val="anova"/>
      <sheetName val="tissue ratios"/>
      <sheetName val="tissue-ration means"/>
      <sheetName val="thickness"/>
      <sheetName val="average-m"/>
      <sheetName val="average-m means"/>
      <sheetName val="anova-m"/>
      <sheetName val="nwater"/>
      <sheetName val="Sheet5"/>
      <sheetName val="Sheet1"/>
      <sheetName val="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6">
          <cell r="AC6">
            <v>1.16695584394572E-2</v>
          </cell>
          <cell r="AD6">
            <v>179</v>
          </cell>
        </row>
        <row r="11">
          <cell r="AC11">
            <v>1.2188120179729969E-2</v>
          </cell>
          <cell r="AD11">
            <v>104.8</v>
          </cell>
        </row>
        <row r="16">
          <cell r="AC16">
            <v>1.758833454915993E-2</v>
          </cell>
          <cell r="AD16">
            <v>109.4</v>
          </cell>
        </row>
        <row r="21">
          <cell r="AC21">
            <v>4.5354858855979705E-3</v>
          </cell>
          <cell r="AD21">
            <v>171.8</v>
          </cell>
        </row>
        <row r="26">
          <cell r="AC26">
            <v>1.0685670387716183E-2</v>
          </cell>
          <cell r="AD26">
            <v>99.899999999999991</v>
          </cell>
        </row>
        <row r="31">
          <cell r="AC31">
            <v>1.2320973673484512E-2</v>
          </cell>
          <cell r="AD31">
            <v>139.66666666666666</v>
          </cell>
        </row>
        <row r="36">
          <cell r="AC36">
            <v>1.0566130284845812E-2</v>
          </cell>
          <cell r="AD36">
            <v>57.4</v>
          </cell>
        </row>
        <row r="45">
          <cell r="AC45">
            <v>1.898215899285579E-2</v>
          </cell>
          <cell r="AD45">
            <v>198.33333333333334</v>
          </cell>
        </row>
        <row r="50">
          <cell r="AC50">
            <v>4.6403370580444005E-3</v>
          </cell>
          <cell r="AD50">
            <v>91</v>
          </cell>
        </row>
        <row r="55">
          <cell r="AC55">
            <v>9.4101055622369048E-3</v>
          </cell>
          <cell r="AD55">
            <v>132.19999999999999</v>
          </cell>
        </row>
        <row r="60">
          <cell r="AC60">
            <v>3.7884038999597357E-3</v>
          </cell>
          <cell r="AD60">
            <v>206.2</v>
          </cell>
        </row>
        <row r="65">
          <cell r="AC65">
            <v>1.0385802699004458E-2</v>
          </cell>
          <cell r="AD65">
            <v>123.4</v>
          </cell>
        </row>
        <row r="68">
          <cell r="AC68">
            <v>1.3977440406359483E-2</v>
          </cell>
          <cell r="AD68">
            <v>114.10000000000001</v>
          </cell>
        </row>
        <row r="77">
          <cell r="AC77">
            <v>7.3290813761087634E-3</v>
          </cell>
          <cell r="AD77">
            <v>231</v>
          </cell>
        </row>
        <row r="82">
          <cell r="AC82">
            <v>4.6178761675506001E-3</v>
          </cell>
          <cell r="AD82">
            <v>141.6</v>
          </cell>
        </row>
        <row r="87">
          <cell r="AC87">
            <v>8.5701899098037538E-3</v>
          </cell>
          <cell r="AD87">
            <v>84.75</v>
          </cell>
        </row>
        <row r="99">
          <cell r="AC99">
            <v>8.323678532604642E-3</v>
          </cell>
          <cell r="AD99">
            <v>127.5</v>
          </cell>
        </row>
        <row r="104">
          <cell r="AC104">
            <v>1.0110866780897652E-2</v>
          </cell>
          <cell r="AD104">
            <v>116.75</v>
          </cell>
        </row>
        <row r="113">
          <cell r="AC113">
            <v>1.6769446964845114E-2</v>
          </cell>
          <cell r="AD113">
            <v>166.4</v>
          </cell>
        </row>
        <row r="118">
          <cell r="AC118">
            <v>4.5688117031830533E-3</v>
          </cell>
          <cell r="AD118">
            <v>87.4</v>
          </cell>
        </row>
        <row r="123">
          <cell r="AC123">
            <v>2.2625485293395094E-2</v>
          </cell>
          <cell r="AD123">
            <v>133.4</v>
          </cell>
        </row>
        <row r="128">
          <cell r="AC128">
            <v>1.3854017345546291E-2</v>
          </cell>
          <cell r="AD128">
            <v>149.4</v>
          </cell>
        </row>
        <row r="133">
          <cell r="AC133">
            <v>6.0468690285292682E-3</v>
          </cell>
          <cell r="AD133">
            <v>196.2</v>
          </cell>
        </row>
        <row r="138">
          <cell r="AC138">
            <v>1.3041263308553361E-2</v>
          </cell>
          <cell r="AD138">
            <v>141.19999999999999</v>
          </cell>
        </row>
        <row r="143">
          <cell r="AC143">
            <v>6.3071742389058643E-3</v>
          </cell>
          <cell r="AD143">
            <v>127</v>
          </cell>
        </row>
        <row r="149">
          <cell r="AC149">
            <v>1.0714770674554402E-2</v>
          </cell>
          <cell r="AD149">
            <v>134</v>
          </cell>
        </row>
        <row r="154">
          <cell r="AC154">
            <v>2.9003730776994332E-3</v>
          </cell>
          <cell r="AD154">
            <v>120.66666666666667</v>
          </cell>
        </row>
        <row r="159">
          <cell r="AC159">
            <v>2.1855917996362984E-2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3D47-917C-46C0-8205-C013952165A1}">
  <dimension ref="A1:R159"/>
  <sheetViews>
    <sheetView tabSelected="1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Q24" sqref="Q24"/>
    </sheetView>
  </sheetViews>
  <sheetFormatPr defaultColWidth="9.1328125" defaultRowHeight="10.15" x14ac:dyDescent="0.3"/>
  <cols>
    <col min="1" max="1" width="2.73046875" style="8" customWidth="1"/>
    <col min="2" max="2" width="15.73046875" style="8" customWidth="1"/>
    <col min="3" max="3" width="5.73046875" style="6" customWidth="1"/>
    <col min="4" max="4" width="12.73046875" style="22" customWidth="1"/>
    <col min="5" max="5" width="8.73046875" style="22" customWidth="1"/>
    <col min="6" max="7" width="8.73046875" style="6" customWidth="1"/>
    <col min="8" max="8" width="10.73046875" style="25" customWidth="1"/>
    <col min="9" max="9" width="8.73046875" style="27" customWidth="1"/>
    <col min="10" max="10" width="8.73046875" style="6" customWidth="1"/>
    <col min="11" max="11" width="8.73046875" style="10" customWidth="1"/>
    <col min="12" max="13" width="9.1328125" style="8"/>
    <col min="14" max="14" width="8.73046875" style="17" customWidth="1"/>
    <col min="15" max="15" width="9.1328125" style="22"/>
    <col min="16" max="16" width="8.73046875" style="18" customWidth="1"/>
    <col min="17" max="16384" width="9.1328125" style="8"/>
  </cols>
  <sheetData>
    <row r="1" spans="1:16" ht="11.65" x14ac:dyDescent="0.3">
      <c r="A1" s="1" t="s">
        <v>0</v>
      </c>
      <c r="B1" s="2" t="s">
        <v>1</v>
      </c>
      <c r="C1" s="3" t="s">
        <v>2</v>
      </c>
      <c r="D1" s="29" t="s">
        <v>3</v>
      </c>
      <c r="E1" s="29" t="s">
        <v>4</v>
      </c>
      <c r="F1" s="4"/>
      <c r="G1" s="4" t="s">
        <v>5</v>
      </c>
      <c r="H1" s="23" t="s">
        <v>6</v>
      </c>
      <c r="I1" s="24" t="s">
        <v>7</v>
      </c>
      <c r="J1" s="4" t="s">
        <v>8</v>
      </c>
      <c r="K1" s="5" t="s">
        <v>9</v>
      </c>
      <c r="L1" s="3" t="s">
        <v>10</v>
      </c>
      <c r="M1" s="4" t="s">
        <v>11</v>
      </c>
      <c r="N1" s="11"/>
      <c r="O1" s="12"/>
      <c r="P1" s="13"/>
    </row>
    <row r="2" spans="1:16" x14ac:dyDescent="0.3">
      <c r="A2" s="8" t="s">
        <v>12</v>
      </c>
      <c r="B2" s="7" t="s">
        <v>13</v>
      </c>
      <c r="C2" s="6">
        <v>1</v>
      </c>
      <c r="D2" s="22">
        <v>0.44400000000000001</v>
      </c>
      <c r="E2" s="22">
        <v>0.17799999999999999</v>
      </c>
      <c r="F2" s="9">
        <f>D2/E2</f>
        <v>2.4943820224719104</v>
      </c>
      <c r="G2" s="9">
        <f>(D2-E2)/E2</f>
        <v>1.4943820224719102</v>
      </c>
      <c r="H2" s="25">
        <f>(D2-E2)/(J2/10000)</f>
        <v>167.4430316001511</v>
      </c>
      <c r="I2" s="26"/>
      <c r="J2" s="6">
        <v>15.885999999999999</v>
      </c>
      <c r="K2" s="10">
        <f>E2/J2</f>
        <v>1.1204834445423643E-2</v>
      </c>
      <c r="L2" s="9">
        <f>(D2-E2)/E2</f>
        <v>1.4943820224719102</v>
      </c>
      <c r="M2" s="9">
        <f>1/K2</f>
        <v>89.247191011235955</v>
      </c>
      <c r="N2" s="14"/>
      <c r="O2" s="15"/>
      <c r="P2" s="16"/>
    </row>
    <row r="3" spans="1:16" x14ac:dyDescent="0.3">
      <c r="B3" s="7" t="s">
        <v>13</v>
      </c>
      <c r="C3" s="6">
        <v>2</v>
      </c>
      <c r="D3" s="22">
        <v>0.25700000000000001</v>
      </c>
      <c r="E3" s="22">
        <v>0.10199999999999999</v>
      </c>
      <c r="F3" s="9">
        <f t="shared" ref="F3:F66" si="0">D3/E3</f>
        <v>2.5196078431372553</v>
      </c>
      <c r="G3" s="9">
        <f t="shared" ref="G3:G28" si="1">(D3-E3)/E3</f>
        <v>1.5196078431372553</v>
      </c>
      <c r="H3" s="25">
        <f>(D3-E3)/(J3/10000)</f>
        <v>162.18478602071781</v>
      </c>
      <c r="J3" s="6">
        <v>9.5570000000000004</v>
      </c>
      <c r="K3" s="10">
        <f>E3/J3</f>
        <v>1.0672805273621428E-2</v>
      </c>
      <c r="L3" s="9">
        <f>(D3-E3)/E3</f>
        <v>1.5196078431372553</v>
      </c>
      <c r="M3" s="9">
        <f t="shared" ref="M3:M66" si="2">1/K3</f>
        <v>93.696078431372555</v>
      </c>
      <c r="O3" s="15"/>
    </row>
    <row r="4" spans="1:16" x14ac:dyDescent="0.3">
      <c r="B4" s="7" t="s">
        <v>13</v>
      </c>
      <c r="C4" s="6">
        <v>3</v>
      </c>
      <c r="D4" s="22">
        <v>0.35399999999999998</v>
      </c>
      <c r="E4" s="22">
        <v>0.16</v>
      </c>
      <c r="F4" s="9">
        <f t="shared" si="0"/>
        <v>2.2124999999999999</v>
      </c>
      <c r="G4" s="9">
        <f t="shared" si="1"/>
        <v>1.2124999999999999</v>
      </c>
      <c r="H4" s="25">
        <f>(D4-E4)/(J4/10000)</f>
        <v>164.78382740168178</v>
      </c>
      <c r="J4" s="6">
        <v>11.773</v>
      </c>
      <c r="K4" s="10">
        <f>E4/J4</f>
        <v>1.3590418754777882E-2</v>
      </c>
      <c r="L4" s="9">
        <f>(D4-E4)/E4</f>
        <v>1.2124999999999999</v>
      </c>
      <c r="M4" s="9">
        <f t="shared" si="2"/>
        <v>73.581249999999997</v>
      </c>
      <c r="O4" s="15"/>
    </row>
    <row r="5" spans="1:16" x14ac:dyDescent="0.3">
      <c r="B5" s="7" t="s">
        <v>13</v>
      </c>
      <c r="C5" s="6">
        <v>4</v>
      </c>
      <c r="D5" s="22">
        <v>0.33100000000000002</v>
      </c>
      <c r="E5" s="22">
        <v>0.13500000000000001</v>
      </c>
      <c r="F5" s="9">
        <f t="shared" si="0"/>
        <v>2.4518518518518517</v>
      </c>
      <c r="G5" s="9">
        <f t="shared" si="1"/>
        <v>1.4518518518518517</v>
      </c>
      <c r="H5" s="25">
        <f>(D5-E5)/(J5/10000)</f>
        <v>173.82050372472509</v>
      </c>
      <c r="J5" s="6">
        <v>11.276</v>
      </c>
      <c r="K5" s="10">
        <f>E5/J5</f>
        <v>1.1972330613692799E-2</v>
      </c>
      <c r="L5" s="9">
        <f>(D5-E5)/E5</f>
        <v>1.4518518518518517</v>
      </c>
      <c r="M5" s="9">
        <f t="shared" si="2"/>
        <v>83.525925925925918</v>
      </c>
      <c r="O5" s="15"/>
    </row>
    <row r="6" spans="1:16" x14ac:dyDescent="0.3">
      <c r="B6" s="7" t="s">
        <v>13</v>
      </c>
      <c r="C6" s="6">
        <v>5</v>
      </c>
      <c r="D6" s="22">
        <v>0.48</v>
      </c>
      <c r="E6" s="22">
        <v>0.188</v>
      </c>
      <c r="F6" s="9">
        <f t="shared" si="0"/>
        <v>2.5531914893617018</v>
      </c>
      <c r="G6" s="9">
        <f t="shared" si="1"/>
        <v>1.553191489361702</v>
      </c>
      <c r="H6" s="25">
        <f>(D6-E6)/(J6/10000)</f>
        <v>169.41285681132513</v>
      </c>
      <c r="I6" s="28">
        <f>AVERAGE(H2:H6)</f>
        <v>167.52900111172016</v>
      </c>
      <c r="J6" s="6">
        <v>17.236000000000001</v>
      </c>
      <c r="K6" s="10">
        <f>E6/J6</f>
        <v>1.0907403109770248E-2</v>
      </c>
      <c r="L6" s="9">
        <f>(D6-E6)/E6</f>
        <v>1.553191489361702</v>
      </c>
      <c r="M6" s="9">
        <f t="shared" si="2"/>
        <v>91.680851063829792</v>
      </c>
      <c r="N6" s="19">
        <f>AVERAGE(M2:M6)</f>
        <v>86.346259286472829</v>
      </c>
      <c r="O6" s="15"/>
      <c r="P6" s="20"/>
    </row>
    <row r="7" spans="1:16" x14ac:dyDescent="0.3">
      <c r="A7" s="8" t="s">
        <v>14</v>
      </c>
      <c r="B7" s="7" t="s">
        <v>15</v>
      </c>
      <c r="C7" s="6">
        <v>1</v>
      </c>
      <c r="D7" s="22">
        <v>0.34899999999999998</v>
      </c>
      <c r="E7" s="22">
        <v>0.14899999999999999</v>
      </c>
      <c r="F7" s="9">
        <f t="shared" si="0"/>
        <v>2.3422818791946307</v>
      </c>
      <c r="G7" s="9">
        <f t="shared" si="1"/>
        <v>1.3422818791946307</v>
      </c>
      <c r="H7" s="25">
        <f>(D7-E7)/(J7/10000)</f>
        <v>147.81966001478196</v>
      </c>
      <c r="J7" s="6">
        <v>13.53</v>
      </c>
      <c r="K7" s="10">
        <f>E7/J7</f>
        <v>1.1012564671101257E-2</v>
      </c>
      <c r="L7" s="9">
        <f>(D7-E7)/E7</f>
        <v>1.3422818791946307</v>
      </c>
      <c r="M7" s="9">
        <f t="shared" si="2"/>
        <v>90.805369127516769</v>
      </c>
      <c r="O7" s="15"/>
    </row>
    <row r="8" spans="1:16" x14ac:dyDescent="0.3">
      <c r="B8" s="7" t="s">
        <v>15</v>
      </c>
      <c r="C8" s="6">
        <v>2</v>
      </c>
      <c r="D8" s="22">
        <v>0.40500000000000003</v>
      </c>
      <c r="E8" s="22">
        <v>0.14699999999999999</v>
      </c>
      <c r="F8" s="9">
        <f t="shared" si="0"/>
        <v>2.7551020408163267</v>
      </c>
      <c r="G8" s="9">
        <f t="shared" si="1"/>
        <v>1.7551020408163267</v>
      </c>
      <c r="H8" s="25">
        <f>(D8-E8)/(J8/10000)</f>
        <v>177.06403129503809</v>
      </c>
      <c r="J8" s="6">
        <v>14.571</v>
      </c>
      <c r="K8" s="10">
        <f>E8/J8</f>
        <v>1.0088532015647519E-2</v>
      </c>
      <c r="L8" s="9">
        <f>(D8-E8)/E8</f>
        <v>1.7551020408163267</v>
      </c>
      <c r="M8" s="9">
        <f t="shared" si="2"/>
        <v>99.122448979591837</v>
      </c>
      <c r="O8" s="15"/>
    </row>
    <row r="9" spans="1:16" x14ac:dyDescent="0.3">
      <c r="B9" s="7" t="s">
        <v>15</v>
      </c>
      <c r="C9" s="6">
        <v>3</v>
      </c>
      <c r="D9" s="22">
        <v>0.36</v>
      </c>
      <c r="E9" s="22">
        <v>0.154</v>
      </c>
      <c r="F9" s="9">
        <f t="shared" si="0"/>
        <v>2.3376623376623376</v>
      </c>
      <c r="G9" s="9">
        <f t="shared" si="1"/>
        <v>1.3376623376623376</v>
      </c>
      <c r="H9" s="25">
        <f>(D9-E9)/(J9/10000)</f>
        <v>158.37625893749521</v>
      </c>
      <c r="J9" s="6">
        <v>13.007</v>
      </c>
      <c r="K9" s="10">
        <f>E9/J9</f>
        <v>1.1839778580764205E-2</v>
      </c>
      <c r="L9" s="9">
        <f>(D9-E9)/E9</f>
        <v>1.3376623376623376</v>
      </c>
      <c r="M9" s="9">
        <f t="shared" si="2"/>
        <v>84.461038961038952</v>
      </c>
      <c r="O9" s="15"/>
    </row>
    <row r="10" spans="1:16" x14ac:dyDescent="0.3">
      <c r="B10" s="7" t="s">
        <v>15</v>
      </c>
      <c r="C10" s="6">
        <v>4</v>
      </c>
      <c r="D10" s="22">
        <v>0.52500000000000002</v>
      </c>
      <c r="E10" s="22">
        <v>0.23300000000000001</v>
      </c>
      <c r="F10" s="9">
        <f t="shared" si="0"/>
        <v>2.2532188841201717</v>
      </c>
      <c r="G10" s="9">
        <f t="shared" si="1"/>
        <v>1.2532188841201717</v>
      </c>
      <c r="H10" s="25">
        <f>(D10-E10)/(J10/10000)</f>
        <v>166.48611665431326</v>
      </c>
      <c r="J10" s="6">
        <v>17.539000000000001</v>
      </c>
      <c r="K10" s="10">
        <f>E10/J10</f>
        <v>1.3284679856320201E-2</v>
      </c>
      <c r="L10" s="9">
        <f>(D10-E10)/E10</f>
        <v>1.2532188841201717</v>
      </c>
      <c r="M10" s="9">
        <f t="shared" si="2"/>
        <v>75.274678111587974</v>
      </c>
      <c r="O10" s="15"/>
    </row>
    <row r="11" spans="1:16" x14ac:dyDescent="0.3">
      <c r="B11" s="7" t="s">
        <v>15</v>
      </c>
      <c r="C11" s="6">
        <v>5</v>
      </c>
      <c r="D11" s="22">
        <v>0.63100000000000001</v>
      </c>
      <c r="E11" s="22">
        <v>0.307</v>
      </c>
      <c r="F11" s="9">
        <f t="shared" si="0"/>
        <v>2.0553745928338762</v>
      </c>
      <c r="G11" s="9">
        <f t="shared" si="1"/>
        <v>1.0553745928338762</v>
      </c>
      <c r="H11" s="25">
        <f>(D11-E11)/(J11/10000)</f>
        <v>155.29885443128984</v>
      </c>
      <c r="I11" s="28">
        <f>AVERAGE(H7:H11)</f>
        <v>161.0089842665837</v>
      </c>
      <c r="J11" s="6">
        <v>20.863</v>
      </c>
      <c r="K11" s="10">
        <f>E11/J11</f>
        <v>1.4715045774816662E-2</v>
      </c>
      <c r="L11" s="9">
        <f>(D11-E11)/E11</f>
        <v>1.0553745928338762</v>
      </c>
      <c r="M11" s="9">
        <f t="shared" si="2"/>
        <v>67.957654723127035</v>
      </c>
      <c r="N11" s="19">
        <f>AVERAGE(M7:M11)</f>
        <v>83.524237980572508</v>
      </c>
      <c r="O11" s="15"/>
      <c r="P11" s="20"/>
    </row>
    <row r="12" spans="1:16" x14ac:dyDescent="0.3">
      <c r="A12" s="8" t="s">
        <v>16</v>
      </c>
      <c r="B12" s="7" t="s">
        <v>17</v>
      </c>
      <c r="C12" s="6">
        <v>1</v>
      </c>
      <c r="D12" s="22">
        <v>0.89300000000000002</v>
      </c>
      <c r="E12" s="22">
        <v>0.18099999999999999</v>
      </c>
      <c r="F12" s="9">
        <f t="shared" si="0"/>
        <v>4.9337016574585641</v>
      </c>
      <c r="G12" s="9">
        <f t="shared" si="1"/>
        <v>3.9337016574585633</v>
      </c>
      <c r="H12" s="25">
        <f>(D12-E12)/(J12/10000)</f>
        <v>590.92040833264173</v>
      </c>
      <c r="J12" s="6">
        <v>12.048999999999999</v>
      </c>
      <c r="K12" s="10">
        <f>E12/J12</f>
        <v>1.5021993526433729E-2</v>
      </c>
      <c r="L12" s="9">
        <f>(D12-E12)/E12</f>
        <v>3.9337016574585633</v>
      </c>
      <c r="M12" s="9">
        <f t="shared" si="2"/>
        <v>66.569060773480658</v>
      </c>
      <c r="O12" s="15"/>
    </row>
    <row r="13" spans="1:16" x14ac:dyDescent="0.3">
      <c r="B13" s="7" t="s">
        <v>17</v>
      </c>
      <c r="C13" s="6">
        <v>2</v>
      </c>
      <c r="D13" s="22">
        <v>1.119</v>
      </c>
      <c r="E13" s="22">
        <v>0.249</v>
      </c>
      <c r="F13" s="9">
        <f t="shared" si="0"/>
        <v>4.4939759036144578</v>
      </c>
      <c r="G13" s="9">
        <f t="shared" si="1"/>
        <v>3.4939759036144578</v>
      </c>
      <c r="H13" s="25">
        <f>(D13-E13)/(J13/10000)</f>
        <v>746.97346956297758</v>
      </c>
      <c r="J13" s="6">
        <v>11.647</v>
      </c>
      <c r="K13" s="10">
        <f>E13/J13</f>
        <v>2.137889585300936E-2</v>
      </c>
      <c r="L13" s="9">
        <f>(D13-E13)/E13</f>
        <v>3.4939759036144578</v>
      </c>
      <c r="M13" s="9">
        <f t="shared" si="2"/>
        <v>46.775100401606423</v>
      </c>
      <c r="O13" s="15"/>
    </row>
    <row r="14" spans="1:16" x14ac:dyDescent="0.3">
      <c r="B14" s="7" t="s">
        <v>17</v>
      </c>
      <c r="C14" s="6">
        <v>3</v>
      </c>
      <c r="D14" s="22">
        <v>0.71599999999999997</v>
      </c>
      <c r="E14" s="22">
        <v>0.17899999999999999</v>
      </c>
      <c r="F14" s="9">
        <f t="shared" si="0"/>
        <v>4</v>
      </c>
      <c r="G14" s="9">
        <f t="shared" si="1"/>
        <v>2.9999999999999996</v>
      </c>
      <c r="H14" s="25">
        <f>(D14-E14)/(J14/10000)</f>
        <v>546.56488549618325</v>
      </c>
      <c r="J14" s="6">
        <v>9.8249999999999993</v>
      </c>
      <c r="K14" s="10">
        <f>E14/J14</f>
        <v>1.8218829516539442E-2</v>
      </c>
      <c r="L14" s="9">
        <f>(D14-E14)/E14</f>
        <v>2.9999999999999996</v>
      </c>
      <c r="M14" s="9">
        <f t="shared" si="2"/>
        <v>54.888268156424573</v>
      </c>
      <c r="O14" s="15"/>
    </row>
    <row r="15" spans="1:16" x14ac:dyDescent="0.3">
      <c r="B15" s="7" t="s">
        <v>17</v>
      </c>
      <c r="C15" s="6">
        <v>4</v>
      </c>
      <c r="D15" s="22">
        <v>1.0529999999999999</v>
      </c>
      <c r="E15" s="22">
        <v>0.21199999999999999</v>
      </c>
      <c r="F15" s="9">
        <f t="shared" si="0"/>
        <v>4.9669811320754711</v>
      </c>
      <c r="G15" s="9">
        <f t="shared" si="1"/>
        <v>3.9669811320754715</v>
      </c>
      <c r="H15" s="25">
        <f>(D15-E15)/(J15/10000)</f>
        <v>728.20157589401686</v>
      </c>
      <c r="J15" s="6">
        <v>11.548999999999999</v>
      </c>
      <c r="K15" s="10">
        <f>E15/J15</f>
        <v>1.8356567668196381E-2</v>
      </c>
      <c r="L15" s="9">
        <f>(D15-E15)/E15</f>
        <v>3.9669811320754715</v>
      </c>
      <c r="M15" s="9">
        <f t="shared" si="2"/>
        <v>54.476415094339622</v>
      </c>
      <c r="O15" s="15"/>
    </row>
    <row r="16" spans="1:16" x14ac:dyDescent="0.3">
      <c r="B16" s="7" t="s">
        <v>17</v>
      </c>
      <c r="C16" s="6">
        <v>5</v>
      </c>
      <c r="D16" s="22">
        <v>0.81200000000000006</v>
      </c>
      <c r="E16" s="22">
        <v>0.2205</v>
      </c>
      <c r="F16" s="9">
        <f t="shared" si="0"/>
        <v>3.6825396825396828</v>
      </c>
      <c r="G16" s="9">
        <f t="shared" si="1"/>
        <v>2.6825396825396828</v>
      </c>
      <c r="H16" s="25">
        <f>(D16-E16)/(J16/10000)</f>
        <v>401.45242296728657</v>
      </c>
      <c r="I16" s="28">
        <f>AVERAGE(H12:H16)</f>
        <v>602.82255245062129</v>
      </c>
      <c r="J16" s="6">
        <v>14.734</v>
      </c>
      <c r="K16" s="10">
        <f>E16/J16</f>
        <v>1.4965386181620742E-2</v>
      </c>
      <c r="L16" s="9">
        <f>(D16-E16)/E16</f>
        <v>2.6825396825396828</v>
      </c>
      <c r="M16" s="9">
        <f t="shared" si="2"/>
        <v>66.820861678004533</v>
      </c>
      <c r="N16" s="19">
        <f>AVERAGE(M12:M16)</f>
        <v>57.905941220771162</v>
      </c>
      <c r="O16" s="15"/>
      <c r="P16" s="20"/>
    </row>
    <row r="17" spans="1:16" x14ac:dyDescent="0.3">
      <c r="A17" s="8" t="s">
        <v>18</v>
      </c>
      <c r="B17" s="7" t="s">
        <v>19</v>
      </c>
      <c r="C17" s="6">
        <v>1</v>
      </c>
      <c r="D17" s="22">
        <v>6.5000000000000002E-2</v>
      </c>
      <c r="E17" s="22">
        <v>1.0999999999999999E-2</v>
      </c>
      <c r="F17" s="9">
        <f t="shared" si="0"/>
        <v>5.9090909090909101</v>
      </c>
      <c r="G17" s="9">
        <f t="shared" si="1"/>
        <v>4.9090909090909101</v>
      </c>
      <c r="H17" s="25">
        <f>(D17-E17)/(J17/10000)</f>
        <v>217.65417170495769</v>
      </c>
      <c r="J17" s="6">
        <v>2.4809999999999999</v>
      </c>
      <c r="K17" s="10">
        <f>E17/J17</f>
        <v>4.4336960902861752E-3</v>
      </c>
      <c r="L17" s="9">
        <f>(D17-E17)/E17</f>
        <v>4.9090909090909101</v>
      </c>
      <c r="M17" s="9">
        <f t="shared" si="2"/>
        <v>225.54545454545453</v>
      </c>
      <c r="O17" s="15"/>
    </row>
    <row r="18" spans="1:16" x14ac:dyDescent="0.3">
      <c r="B18" s="7" t="s">
        <v>19</v>
      </c>
      <c r="C18" s="6">
        <v>2</v>
      </c>
      <c r="D18" s="22">
        <v>0.17799999999999999</v>
      </c>
      <c r="E18" s="22">
        <v>1.7000000000000001E-2</v>
      </c>
      <c r="F18" s="9">
        <f t="shared" si="0"/>
        <v>10.470588235294116</v>
      </c>
      <c r="G18" s="9">
        <f t="shared" si="1"/>
        <v>9.470588235294116</v>
      </c>
      <c r="H18" s="25">
        <f>(D18-E18)/(J18/10000)</f>
        <v>282.50570275486922</v>
      </c>
      <c r="J18" s="6">
        <v>5.6989999999999998</v>
      </c>
      <c r="K18" s="10">
        <f>E18/J18</f>
        <v>2.982979470082471E-3</v>
      </c>
      <c r="L18" s="9">
        <f>(D18-E18)/E18</f>
        <v>9.470588235294116</v>
      </c>
      <c r="M18" s="9">
        <f t="shared" si="2"/>
        <v>335.23529411764702</v>
      </c>
      <c r="O18" s="15"/>
    </row>
    <row r="19" spans="1:16" x14ac:dyDescent="0.3">
      <c r="B19" s="7" t="s">
        <v>19</v>
      </c>
      <c r="C19" s="6">
        <v>3</v>
      </c>
      <c r="D19" s="22">
        <v>0.17399999999999999</v>
      </c>
      <c r="E19" s="22">
        <v>2.9000000000000001E-2</v>
      </c>
      <c r="F19" s="9">
        <f t="shared" si="0"/>
        <v>5.9999999999999991</v>
      </c>
      <c r="G19" s="9">
        <f t="shared" si="1"/>
        <v>4.9999999999999991</v>
      </c>
      <c r="H19" s="25">
        <f>(D19-E19)/(J19/10000)</f>
        <v>248.92703862660943</v>
      </c>
      <c r="J19" s="6">
        <v>5.8250000000000002</v>
      </c>
      <c r="K19" s="10">
        <f>E19/J19</f>
        <v>4.9785407725321893E-3</v>
      </c>
      <c r="L19" s="9">
        <f>(D19-E19)/E19</f>
        <v>4.9999999999999991</v>
      </c>
      <c r="M19" s="9">
        <f t="shared" si="2"/>
        <v>200.86206896551721</v>
      </c>
      <c r="O19" s="15"/>
    </row>
    <row r="20" spans="1:16" x14ac:dyDescent="0.3">
      <c r="B20" s="7" t="s">
        <v>19</v>
      </c>
      <c r="C20" s="6">
        <v>4</v>
      </c>
      <c r="D20" s="22">
        <v>0.19400000000000001</v>
      </c>
      <c r="E20" s="22">
        <v>2.8000000000000001E-2</v>
      </c>
      <c r="F20" s="9">
        <f t="shared" si="0"/>
        <v>6.9285714285714288</v>
      </c>
      <c r="G20" s="9">
        <f t="shared" si="1"/>
        <v>5.9285714285714288</v>
      </c>
      <c r="H20" s="25">
        <f>(D20-E20)/(J20/10000)</f>
        <v>280.87986463620979</v>
      </c>
      <c r="J20" s="6">
        <v>5.91</v>
      </c>
      <c r="K20" s="10">
        <f>E20/J20</f>
        <v>4.7377326565143825E-3</v>
      </c>
      <c r="L20" s="9">
        <f>(D20-E20)/E20</f>
        <v>5.9285714285714288</v>
      </c>
      <c r="M20" s="9">
        <f t="shared" si="2"/>
        <v>211.07142857142856</v>
      </c>
      <c r="O20" s="15"/>
    </row>
    <row r="21" spans="1:16" x14ac:dyDescent="0.3">
      <c r="B21" s="7" t="s">
        <v>19</v>
      </c>
      <c r="C21" s="6">
        <v>5</v>
      </c>
      <c r="D21" s="22">
        <v>0.23699999999999999</v>
      </c>
      <c r="E21" s="22">
        <v>4.4499999999999998E-2</v>
      </c>
      <c r="F21" s="9">
        <f t="shared" si="0"/>
        <v>5.3258426966292136</v>
      </c>
      <c r="G21" s="9">
        <f t="shared" si="1"/>
        <v>4.3258426966292136</v>
      </c>
      <c r="H21" s="25">
        <f>(D21-E21)/(J21/10000)</f>
        <v>239.84550211811614</v>
      </c>
      <c r="I21" s="28">
        <f>AVERAGE(H17:H21)</f>
        <v>253.96245596815248</v>
      </c>
      <c r="J21" s="6">
        <v>8.0259999999999998</v>
      </c>
      <c r="K21" s="10">
        <f>E21/J21</f>
        <v>5.5444804385746324E-3</v>
      </c>
      <c r="L21" s="9">
        <f>(D21-E21)/E21</f>
        <v>4.3258426966292136</v>
      </c>
      <c r="M21" s="9">
        <f t="shared" si="2"/>
        <v>180.35955056179776</v>
      </c>
      <c r="N21" s="19">
        <f>AVERAGE(M17:M21)</f>
        <v>230.61475935236905</v>
      </c>
      <c r="O21" s="15"/>
      <c r="P21" s="21"/>
    </row>
    <row r="22" spans="1:16" x14ac:dyDescent="0.3">
      <c r="A22" s="8" t="s">
        <v>20</v>
      </c>
      <c r="B22" s="7" t="s">
        <v>21</v>
      </c>
      <c r="C22" s="6">
        <v>1</v>
      </c>
      <c r="D22" s="22">
        <v>0.39300000000000002</v>
      </c>
      <c r="E22" s="22">
        <v>0.123</v>
      </c>
      <c r="F22" s="9">
        <f t="shared" si="0"/>
        <v>3.1951219512195124</v>
      </c>
      <c r="G22" s="9">
        <f t="shared" si="1"/>
        <v>2.1951219512195124</v>
      </c>
      <c r="H22" s="25">
        <f>(D22-E22)/(J22/10000)</f>
        <v>250.81281932187647</v>
      </c>
      <c r="J22" s="6">
        <v>10.765000000000001</v>
      </c>
      <c r="K22" s="10">
        <f>E22/J22</f>
        <v>1.1425917324663261E-2</v>
      </c>
      <c r="L22" s="9">
        <f>(D22-E22)/E22</f>
        <v>2.1951219512195124</v>
      </c>
      <c r="M22" s="9">
        <f t="shared" si="2"/>
        <v>87.520325203252028</v>
      </c>
      <c r="O22" s="15"/>
    </row>
    <row r="23" spans="1:16" x14ac:dyDescent="0.3">
      <c r="B23" s="7" t="s">
        <v>21</v>
      </c>
      <c r="C23" s="6">
        <v>2</v>
      </c>
      <c r="D23" s="22">
        <v>0.86899999999999999</v>
      </c>
      <c r="E23" s="22">
        <v>0.23200000000000001</v>
      </c>
      <c r="F23" s="9">
        <f t="shared" si="0"/>
        <v>3.7456896551724137</v>
      </c>
      <c r="G23" s="9">
        <f t="shared" si="1"/>
        <v>2.7456896551724137</v>
      </c>
      <c r="H23" s="25">
        <f>(D23-E23)/(J23/10000)</f>
        <v>276.83615819209041</v>
      </c>
      <c r="J23" s="6">
        <v>23.01</v>
      </c>
      <c r="K23" s="10">
        <f>E23/J23</f>
        <v>1.0082572794437202E-2</v>
      </c>
      <c r="L23" s="9">
        <f>(D23-E23)/E23</f>
        <v>2.7456896551724137</v>
      </c>
      <c r="M23" s="9">
        <f t="shared" si="2"/>
        <v>99.181034482758619</v>
      </c>
      <c r="O23" s="15"/>
    </row>
    <row r="24" spans="1:16" x14ac:dyDescent="0.3">
      <c r="B24" s="7" t="s">
        <v>21</v>
      </c>
      <c r="C24" s="6">
        <v>3</v>
      </c>
      <c r="D24" s="22">
        <v>0.93300000000000005</v>
      </c>
      <c r="E24" s="22">
        <v>0.27100000000000002</v>
      </c>
      <c r="F24" s="9">
        <f t="shared" si="0"/>
        <v>3.4428044280442802</v>
      </c>
      <c r="G24" s="9">
        <f t="shared" si="1"/>
        <v>2.4428044280442802</v>
      </c>
      <c r="H24" s="25">
        <f>(D24-E24)/(J24/10000)</f>
        <v>315.10305107334949</v>
      </c>
      <c r="J24" s="6">
        <v>21.009</v>
      </c>
      <c r="K24" s="10">
        <f>E24/J24</f>
        <v>1.2899233661764006E-2</v>
      </c>
      <c r="L24" s="9">
        <f>(D24-E24)/E24</f>
        <v>2.4428044280442802</v>
      </c>
      <c r="M24" s="9">
        <f t="shared" si="2"/>
        <v>77.523985239852394</v>
      </c>
      <c r="O24" s="15"/>
    </row>
    <row r="25" spans="1:16" x14ac:dyDescent="0.3">
      <c r="B25" s="7" t="s">
        <v>21</v>
      </c>
      <c r="C25" s="6">
        <v>4</v>
      </c>
      <c r="D25" s="22">
        <v>0.68200000000000005</v>
      </c>
      <c r="E25" s="22">
        <v>0.17899999999999999</v>
      </c>
      <c r="F25" s="9">
        <f t="shared" si="0"/>
        <v>3.8100558659217882</v>
      </c>
      <c r="G25" s="9">
        <f t="shared" si="1"/>
        <v>2.8100558659217882</v>
      </c>
      <c r="H25" s="25">
        <f>(D25-E25)/(J25/10000)</f>
        <v>256.21434392828041</v>
      </c>
      <c r="J25" s="6">
        <v>19.632000000000001</v>
      </c>
      <c r="K25" s="10">
        <f>E25/J25</f>
        <v>9.1177669111654428E-3</v>
      </c>
      <c r="L25" s="9">
        <f>(D25-E25)/E25</f>
        <v>2.8100558659217882</v>
      </c>
      <c r="M25" s="9">
        <f t="shared" si="2"/>
        <v>109.67597765363131</v>
      </c>
      <c r="O25" s="15"/>
    </row>
    <row r="26" spans="1:16" x14ac:dyDescent="0.3">
      <c r="B26" s="7" t="s">
        <v>21</v>
      </c>
      <c r="C26" s="6">
        <v>5</v>
      </c>
      <c r="D26" s="22">
        <v>0.90100000000000002</v>
      </c>
      <c r="E26" s="22">
        <v>0.26200000000000001</v>
      </c>
      <c r="F26" s="9">
        <f t="shared" si="0"/>
        <v>3.4389312977099236</v>
      </c>
      <c r="G26" s="9">
        <f t="shared" si="1"/>
        <v>2.4389312977099236</v>
      </c>
      <c r="H26" s="25">
        <f>(D26-E26)/(J26/10000)</f>
        <v>241.52398231091962</v>
      </c>
      <c r="I26" s="28">
        <f>AVERAGE(H22:H26)</f>
        <v>268.09807096530324</v>
      </c>
      <c r="J26" s="6">
        <v>26.457000000000001</v>
      </c>
      <c r="K26" s="10">
        <f>E26/J26</f>
        <v>9.9028612465510077E-3</v>
      </c>
      <c r="L26" s="9">
        <f>(D26-E26)/E26</f>
        <v>2.4389312977099236</v>
      </c>
      <c r="M26" s="9">
        <f t="shared" si="2"/>
        <v>100.98091603053435</v>
      </c>
      <c r="N26" s="19">
        <f>AVERAGE(M22:M26)</f>
        <v>94.976447722005744</v>
      </c>
      <c r="O26" s="15"/>
      <c r="P26" s="20"/>
    </row>
    <row r="27" spans="1:16" x14ac:dyDescent="0.3">
      <c r="A27" s="8" t="s">
        <v>22</v>
      </c>
      <c r="B27" s="7" t="s">
        <v>23</v>
      </c>
      <c r="C27" s="6">
        <v>1</v>
      </c>
      <c r="D27" s="22">
        <v>0.70499999999999996</v>
      </c>
      <c r="E27" s="22">
        <v>0.38800000000000001</v>
      </c>
      <c r="F27" s="9">
        <f t="shared" si="0"/>
        <v>1.8170103092783503</v>
      </c>
      <c r="G27" s="9">
        <f t="shared" si="1"/>
        <v>0.81701030927835039</v>
      </c>
      <c r="H27" s="25">
        <f>(D27-E27)/(J27/10000)</f>
        <v>123.82812499999997</v>
      </c>
      <c r="J27" s="6">
        <v>25.6</v>
      </c>
      <c r="K27" s="10">
        <f>E27/J27</f>
        <v>1.515625E-2</v>
      </c>
      <c r="L27" s="9">
        <f>(D27-E27)/E27</f>
        <v>0.81701030927835039</v>
      </c>
      <c r="M27" s="9">
        <f t="shared" si="2"/>
        <v>65.979381443298976</v>
      </c>
      <c r="O27" s="15"/>
    </row>
    <row r="28" spans="1:16" x14ac:dyDescent="0.3">
      <c r="B28" s="7" t="s">
        <v>23</v>
      </c>
      <c r="C28" s="6">
        <v>2</v>
      </c>
      <c r="D28" s="22">
        <v>0.41199999999999998</v>
      </c>
      <c r="E28" s="22">
        <v>0.192</v>
      </c>
      <c r="F28" s="9">
        <f t="shared" si="0"/>
        <v>2.145833333333333</v>
      </c>
      <c r="G28" s="9">
        <f t="shared" si="1"/>
        <v>1.1458333333333333</v>
      </c>
      <c r="H28" s="25">
        <f>(D28-E28)/(J28/10000)</f>
        <v>108.69028210068672</v>
      </c>
      <c r="J28" s="6">
        <v>20.241</v>
      </c>
      <c r="K28" s="10">
        <f>E28/J28</f>
        <v>9.4856973469690242E-3</v>
      </c>
      <c r="L28" s="9">
        <f>(D28-E28)/E28</f>
        <v>1.1458333333333333</v>
      </c>
      <c r="M28" s="9">
        <f t="shared" si="2"/>
        <v>105.42187499999999</v>
      </c>
      <c r="O28" s="15"/>
    </row>
    <row r="29" spans="1:16" x14ac:dyDescent="0.3">
      <c r="B29" s="7" t="s">
        <v>23</v>
      </c>
      <c r="C29" s="6">
        <v>3</v>
      </c>
      <c r="F29" s="9"/>
      <c r="G29" s="9"/>
      <c r="L29" s="9"/>
      <c r="M29" s="9"/>
      <c r="O29" s="15"/>
    </row>
    <row r="30" spans="1:16" x14ac:dyDescent="0.3">
      <c r="B30" s="7" t="s">
        <v>23</v>
      </c>
      <c r="C30" s="6">
        <v>4</v>
      </c>
      <c r="F30" s="9"/>
      <c r="G30" s="9"/>
      <c r="L30" s="9"/>
      <c r="M30" s="9"/>
      <c r="O30" s="15"/>
    </row>
    <row r="31" spans="1:16" x14ac:dyDescent="0.3">
      <c r="B31" s="7" t="s">
        <v>23</v>
      </c>
      <c r="F31" s="9"/>
      <c r="G31" s="9"/>
      <c r="I31" s="28">
        <f>AVERAGE(H27:H28)</f>
        <v>116.25920355034334</v>
      </c>
      <c r="L31" s="9"/>
      <c r="M31" s="9"/>
      <c r="N31" s="19">
        <f>AVERAGE(M27:M28)</f>
        <v>85.700628221649481</v>
      </c>
      <c r="O31" s="15"/>
      <c r="P31" s="20"/>
    </row>
    <row r="32" spans="1:16" x14ac:dyDescent="0.3">
      <c r="A32" s="8" t="s">
        <v>24</v>
      </c>
      <c r="B32" s="7" t="s">
        <v>25</v>
      </c>
      <c r="C32" s="6">
        <v>1</v>
      </c>
      <c r="D32" s="22">
        <v>0.86599999999999999</v>
      </c>
      <c r="E32" s="22">
        <v>0.23400000000000001</v>
      </c>
      <c r="F32" s="9">
        <f t="shared" si="0"/>
        <v>3.7008547008547006</v>
      </c>
      <c r="G32" s="9">
        <f t="shared" ref="G32:G95" si="3">(D32-E32)/E32</f>
        <v>2.7008547008547006</v>
      </c>
      <c r="H32" s="25">
        <f>(D32-E32)/(J32/10000)</f>
        <v>322.46543190979128</v>
      </c>
      <c r="J32" s="6">
        <v>19.599</v>
      </c>
      <c r="K32" s="10">
        <f>E32/J32</f>
        <v>1.193938466248278E-2</v>
      </c>
      <c r="L32" s="9">
        <f>(D32-E32)/E32</f>
        <v>2.7008547008547006</v>
      </c>
      <c r="M32" s="9">
        <f t="shared" si="2"/>
        <v>83.756410256410263</v>
      </c>
      <c r="O32" s="15"/>
    </row>
    <row r="33" spans="1:18" x14ac:dyDescent="0.3">
      <c r="B33" s="7" t="s">
        <v>25</v>
      </c>
      <c r="C33" s="6">
        <v>2</v>
      </c>
      <c r="D33" s="22">
        <v>1.0860000000000001</v>
      </c>
      <c r="E33" s="22">
        <v>0.23799999999999999</v>
      </c>
      <c r="F33" s="9">
        <f t="shared" si="0"/>
        <v>4.5630252100840343</v>
      </c>
      <c r="G33" s="9">
        <f t="shared" si="3"/>
        <v>3.5630252100840343</v>
      </c>
      <c r="H33" s="25">
        <f>(D33-E33)/(J33/10000)</f>
        <v>309.19565375920661</v>
      </c>
      <c r="I33" s="28"/>
      <c r="J33" s="6">
        <v>27.425999999999998</v>
      </c>
      <c r="K33" s="10">
        <f>E33/J33</f>
        <v>8.677896886166412E-3</v>
      </c>
      <c r="L33" s="9">
        <f>(D33-E33)/E33</f>
        <v>3.5630252100840343</v>
      </c>
      <c r="M33" s="9">
        <f t="shared" si="2"/>
        <v>115.23529411764706</v>
      </c>
      <c r="N33" s="19"/>
      <c r="O33" s="15"/>
      <c r="P33" s="21"/>
      <c r="Q33" s="1"/>
      <c r="R33" s="1"/>
    </row>
    <row r="34" spans="1:18" x14ac:dyDescent="0.3">
      <c r="B34" s="7" t="s">
        <v>25</v>
      </c>
      <c r="C34" s="6">
        <v>3</v>
      </c>
      <c r="D34" s="22">
        <v>1.272</v>
      </c>
      <c r="E34" s="22">
        <v>0.373</v>
      </c>
      <c r="F34" s="9">
        <f t="shared" si="0"/>
        <v>3.4101876675603218</v>
      </c>
      <c r="G34" s="9">
        <f t="shared" si="3"/>
        <v>2.4101876675603218</v>
      </c>
      <c r="H34" s="25">
        <f>(D34-E34)/(J34/10000)</f>
        <v>263.57452796997774</v>
      </c>
      <c r="J34" s="6">
        <v>34.107999999999997</v>
      </c>
      <c r="K34" s="10">
        <f>E34/J34</f>
        <v>1.0935850826785505E-2</v>
      </c>
      <c r="L34" s="9">
        <f>(D34-E34)/E34</f>
        <v>2.4101876675603218</v>
      </c>
      <c r="M34" s="9">
        <f t="shared" si="2"/>
        <v>91.442359249329755</v>
      </c>
      <c r="O34" s="15"/>
    </row>
    <row r="35" spans="1:18" x14ac:dyDescent="0.3">
      <c r="B35" s="7" t="s">
        <v>25</v>
      </c>
      <c r="C35" s="6">
        <v>4</v>
      </c>
      <c r="D35" s="22">
        <v>2.234</v>
      </c>
      <c r="E35" s="22">
        <v>0.54900000000000004</v>
      </c>
      <c r="F35" s="9">
        <f t="shared" si="0"/>
        <v>4.0692167577413478</v>
      </c>
      <c r="G35" s="9">
        <f t="shared" si="3"/>
        <v>3.0692167577413478</v>
      </c>
      <c r="H35" s="25">
        <f>(D35-E35)/(J35/10000)</f>
        <v>365.24038669961419</v>
      </c>
      <c r="J35" s="6">
        <v>46.134</v>
      </c>
      <c r="K35" s="10">
        <f>E35/J35</f>
        <v>1.1900117050331643E-2</v>
      </c>
      <c r="L35" s="9">
        <f>(D35-E35)/E35</f>
        <v>3.0692167577413478</v>
      </c>
      <c r="M35" s="9">
        <f t="shared" si="2"/>
        <v>84.032786885245898</v>
      </c>
      <c r="O35" s="15"/>
    </row>
    <row r="36" spans="1:18" x14ac:dyDescent="0.3">
      <c r="B36" s="7" t="s">
        <v>25</v>
      </c>
      <c r="C36" s="6">
        <v>5</v>
      </c>
      <c r="D36" s="22">
        <v>0.91800000000000004</v>
      </c>
      <c r="E36" s="22">
        <v>0.183</v>
      </c>
      <c r="F36" s="9">
        <f t="shared" si="0"/>
        <v>5.0163934426229515</v>
      </c>
      <c r="G36" s="9">
        <f t="shared" si="3"/>
        <v>4.0163934426229515</v>
      </c>
      <c r="H36" s="25">
        <f>(D36-E36)/(J36/10000)</f>
        <v>376.6333589546503</v>
      </c>
      <c r="I36" s="28">
        <f>AVERAGE(H32:H36)</f>
        <v>327.42187185864799</v>
      </c>
      <c r="J36" s="6">
        <v>19.515000000000001</v>
      </c>
      <c r="K36" s="10">
        <f>E36/J36</f>
        <v>9.377401998462721E-3</v>
      </c>
      <c r="L36" s="9">
        <f>(D36-E36)/E36</f>
        <v>4.0163934426229515</v>
      </c>
      <c r="M36" s="9">
        <f t="shared" si="2"/>
        <v>106.63934426229508</v>
      </c>
      <c r="N36" s="19">
        <f>AVERAGE(M32:M36)</f>
        <v>96.221238954185623</v>
      </c>
      <c r="O36" s="15"/>
      <c r="P36" s="20"/>
    </row>
    <row r="37" spans="1:18" x14ac:dyDescent="0.3">
      <c r="A37" s="8" t="s">
        <v>26</v>
      </c>
      <c r="B37" s="7" t="s">
        <v>27</v>
      </c>
      <c r="C37" s="6">
        <v>1</v>
      </c>
      <c r="D37" s="22">
        <v>0.16900000000000001</v>
      </c>
      <c r="E37" s="22">
        <v>9.2999999999999999E-2</v>
      </c>
      <c r="F37" s="9">
        <f t="shared" si="0"/>
        <v>1.817204301075269</v>
      </c>
      <c r="G37" s="9">
        <f t="shared" si="3"/>
        <v>0.81720430107526898</v>
      </c>
      <c r="H37" s="25">
        <f>(D37-E37)/(J37/10000)</f>
        <v>187.51542067604248</v>
      </c>
      <c r="J37" s="6">
        <v>4.0529999999999999</v>
      </c>
      <c r="K37" s="10">
        <f>E37/J37</f>
        <v>2.2945965951147299E-2</v>
      </c>
      <c r="L37" s="9">
        <f>(D37-E37)/E37</f>
        <v>0.81720430107526898</v>
      </c>
      <c r="M37" s="9">
        <f t="shared" si="2"/>
        <v>43.58064516129032</v>
      </c>
      <c r="O37" s="15"/>
    </row>
    <row r="38" spans="1:18" x14ac:dyDescent="0.3">
      <c r="B38" s="7" t="s">
        <v>27</v>
      </c>
      <c r="C38" s="6">
        <v>2</v>
      </c>
      <c r="D38" s="22">
        <v>9.4E-2</v>
      </c>
      <c r="E38" s="22">
        <v>4.2000000000000003E-2</v>
      </c>
      <c r="F38" s="9">
        <f t="shared" si="0"/>
        <v>2.2380952380952381</v>
      </c>
      <c r="G38" s="9">
        <f t="shared" si="3"/>
        <v>1.2380952380952379</v>
      </c>
      <c r="H38" s="25">
        <f>(D38-E38)/(J38/10000)</f>
        <v>226.28372497824193</v>
      </c>
      <c r="J38" s="6">
        <v>2.298</v>
      </c>
      <c r="K38" s="10">
        <f>E38/J38</f>
        <v>1.8276762402088774E-2</v>
      </c>
      <c r="L38" s="9">
        <f>(D38-E38)/E38</f>
        <v>1.2380952380952379</v>
      </c>
      <c r="M38" s="9">
        <f t="shared" si="2"/>
        <v>54.714285714285708</v>
      </c>
      <c r="O38" s="15"/>
    </row>
    <row r="39" spans="1:18" x14ac:dyDescent="0.3">
      <c r="B39" s="7" t="s">
        <v>27</v>
      </c>
      <c r="C39" s="6">
        <v>3</v>
      </c>
      <c r="D39" s="22">
        <v>9.1999999999999998E-2</v>
      </c>
      <c r="E39" s="22">
        <v>4.0099999999999997E-2</v>
      </c>
      <c r="F39" s="9">
        <f t="shared" si="0"/>
        <v>2.2942643391521198</v>
      </c>
      <c r="G39" s="9">
        <f t="shared" si="3"/>
        <v>1.2942643391521198</v>
      </c>
      <c r="H39" s="25">
        <f>(D39-E39)/(J39/10000)</f>
        <v>192.86510590858418</v>
      </c>
      <c r="J39" s="6">
        <v>2.6909999999999998</v>
      </c>
      <c r="K39" s="10">
        <f>E39/J39</f>
        <v>1.490152359717577E-2</v>
      </c>
      <c r="L39" s="9">
        <f>(D39-E39)/E39</f>
        <v>1.2942643391521198</v>
      </c>
      <c r="M39" s="9">
        <f t="shared" si="2"/>
        <v>67.10723192019951</v>
      </c>
      <c r="O39" s="15"/>
    </row>
    <row r="40" spans="1:18" x14ac:dyDescent="0.3">
      <c r="B40" s="7" t="s">
        <v>27</v>
      </c>
      <c r="C40" s="6">
        <v>4</v>
      </c>
      <c r="D40" s="22">
        <v>3.7999999999999999E-2</v>
      </c>
      <c r="E40" s="22">
        <v>1.9099999999999999E-2</v>
      </c>
      <c r="F40" s="9">
        <f t="shared" si="0"/>
        <v>1.9895287958115184</v>
      </c>
      <c r="G40" s="9">
        <f t="shared" si="3"/>
        <v>0.98952879581151842</v>
      </c>
      <c r="H40" s="25">
        <f>(D40-E40)/(J40/10000)</f>
        <v>179.4871794871795</v>
      </c>
      <c r="I40" s="28">
        <f>AVERAGE(H37:H40)</f>
        <v>196.53785776251203</v>
      </c>
      <c r="J40" s="6">
        <v>1.0529999999999999</v>
      </c>
      <c r="K40" s="10">
        <f>E40/J40</f>
        <v>1.8138651471984804E-2</v>
      </c>
      <c r="L40" s="9">
        <f>(D40-E40)/E40</f>
        <v>0.98952879581151842</v>
      </c>
      <c r="M40" s="9">
        <f t="shared" si="2"/>
        <v>55.130890052356023</v>
      </c>
      <c r="N40" s="19">
        <f>AVERAGE(M37:M40)</f>
        <v>55.133263212032894</v>
      </c>
      <c r="O40" s="15"/>
      <c r="P40" s="20"/>
    </row>
    <row r="41" spans="1:18" x14ac:dyDescent="0.3">
      <c r="A41" s="8" t="s">
        <v>26</v>
      </c>
      <c r="B41" s="7" t="s">
        <v>28</v>
      </c>
      <c r="C41" s="6">
        <v>1</v>
      </c>
      <c r="D41" s="22">
        <v>0.91900000000000004</v>
      </c>
      <c r="E41" s="22">
        <v>0.376</v>
      </c>
      <c r="F41" s="9">
        <f t="shared" si="0"/>
        <v>2.4441489361702127</v>
      </c>
      <c r="G41" s="9">
        <f t="shared" si="3"/>
        <v>1.4441489361702129</v>
      </c>
      <c r="H41" s="25">
        <f>(D41-E41)/(J41/10000)</f>
        <v>238.10567857925895</v>
      </c>
      <c r="J41" s="6">
        <v>22.805</v>
      </c>
      <c r="K41" s="10">
        <f>E41/J41</f>
        <v>1.6487612365709274E-2</v>
      </c>
      <c r="L41" s="9">
        <f>(D41-E41)/E41</f>
        <v>1.4441489361702129</v>
      </c>
      <c r="M41" s="9">
        <f t="shared" si="2"/>
        <v>60.651595744680854</v>
      </c>
      <c r="O41" s="15"/>
    </row>
    <row r="42" spans="1:18" x14ac:dyDescent="0.3">
      <c r="B42" s="7" t="s">
        <v>28</v>
      </c>
      <c r="C42" s="6">
        <v>2</v>
      </c>
      <c r="D42" s="22">
        <v>1.0880000000000001</v>
      </c>
      <c r="E42" s="22">
        <v>0.47499999999999998</v>
      </c>
      <c r="F42" s="9">
        <f t="shared" si="0"/>
        <v>2.290526315789474</v>
      </c>
      <c r="G42" s="9">
        <f t="shared" si="3"/>
        <v>1.290526315789474</v>
      </c>
      <c r="H42" s="25">
        <f>(D42-E42)/(J42/10000)</f>
        <v>238.83737239928314</v>
      </c>
      <c r="J42" s="6">
        <v>25.666</v>
      </c>
      <c r="K42" s="10">
        <f>E42/J42</f>
        <v>1.8506974207122263E-2</v>
      </c>
      <c r="L42" s="9">
        <f>(D42-E42)/E42</f>
        <v>1.290526315789474</v>
      </c>
      <c r="M42" s="9">
        <f t="shared" si="2"/>
        <v>54.033684210526317</v>
      </c>
      <c r="O42" s="15"/>
    </row>
    <row r="43" spans="1:18" x14ac:dyDescent="0.3">
      <c r="B43" s="7" t="s">
        <v>28</v>
      </c>
      <c r="C43" s="6">
        <v>3</v>
      </c>
      <c r="D43" s="22">
        <v>0.61799999999999999</v>
      </c>
      <c r="E43" s="22">
        <v>0.28999999999999998</v>
      </c>
      <c r="F43" s="9">
        <f t="shared" si="0"/>
        <v>2.1310344827586207</v>
      </c>
      <c r="G43" s="9">
        <f t="shared" si="3"/>
        <v>1.1310344827586207</v>
      </c>
      <c r="H43" s="25">
        <f>(D43-E43)/(J43/10000)</f>
        <v>206.26336309898127</v>
      </c>
      <c r="J43" s="6">
        <v>15.901999999999999</v>
      </c>
      <c r="K43" s="10">
        <f>E43/J43</f>
        <v>1.8236699786190417E-2</v>
      </c>
      <c r="L43" s="9">
        <f>(D43-E43)/E43</f>
        <v>1.1310344827586207</v>
      </c>
      <c r="M43" s="9">
        <f t="shared" si="2"/>
        <v>54.834482758620688</v>
      </c>
      <c r="O43" s="15"/>
    </row>
    <row r="44" spans="1:18" x14ac:dyDescent="0.3">
      <c r="B44" s="7" t="s">
        <v>28</v>
      </c>
      <c r="C44" s="6">
        <v>4</v>
      </c>
      <c r="D44" s="22">
        <v>0.81799999999999995</v>
      </c>
      <c r="E44" s="22">
        <v>0.42320000000000002</v>
      </c>
      <c r="F44" s="9">
        <f t="shared" si="0"/>
        <v>1.9328922495274099</v>
      </c>
      <c r="G44" s="9">
        <f t="shared" si="3"/>
        <v>0.93289224952741001</v>
      </c>
      <c r="H44" s="25">
        <f>(D44-E44)/(J44/10000)</f>
        <v>207.13536201469043</v>
      </c>
      <c r="J44" s="6">
        <v>19.059999999999999</v>
      </c>
      <c r="K44" s="10">
        <f>E44/J44</f>
        <v>2.2203567681007348E-2</v>
      </c>
      <c r="L44" s="9">
        <f>(D44-E44)/E44</f>
        <v>0.93289224952741001</v>
      </c>
      <c r="M44" s="9">
        <f t="shared" si="2"/>
        <v>45.037807183364833</v>
      </c>
      <c r="O44" s="15"/>
    </row>
    <row r="45" spans="1:18" x14ac:dyDescent="0.3">
      <c r="B45" s="7" t="s">
        <v>28</v>
      </c>
      <c r="C45" s="6">
        <v>5</v>
      </c>
      <c r="D45" s="22">
        <v>0.81599999999999995</v>
      </c>
      <c r="E45" s="22">
        <v>0.4088</v>
      </c>
      <c r="F45" s="9">
        <f t="shared" si="0"/>
        <v>1.9960861056751467</v>
      </c>
      <c r="G45" s="9">
        <f t="shared" si="3"/>
        <v>0.99608610567514666</v>
      </c>
      <c r="H45" s="25">
        <f>(D45-E45)/(J45/10000)</f>
        <v>193.99714149595044</v>
      </c>
      <c r="I45" s="28">
        <f>AVERAGE(H41:H45)</f>
        <v>216.86778351763286</v>
      </c>
      <c r="J45" s="6">
        <v>20.99</v>
      </c>
      <c r="K45" s="10">
        <f>E45/J45</f>
        <v>1.9475940924249643E-2</v>
      </c>
      <c r="L45" s="9">
        <f>(D45-E45)/E45</f>
        <v>0.99608610567514666</v>
      </c>
      <c r="M45" s="9">
        <f t="shared" si="2"/>
        <v>51.345401174168295</v>
      </c>
      <c r="N45" s="19">
        <f>AVERAGE(M41:M45)</f>
        <v>53.180594214272197</v>
      </c>
      <c r="O45" s="15"/>
      <c r="P45" s="20"/>
    </row>
    <row r="46" spans="1:18" x14ac:dyDescent="0.3">
      <c r="A46" s="8" t="s">
        <v>29</v>
      </c>
      <c r="B46" s="7" t="s">
        <v>30</v>
      </c>
      <c r="C46" s="6">
        <v>1</v>
      </c>
      <c r="D46" s="22">
        <v>0.90600000000000003</v>
      </c>
      <c r="E46" s="22">
        <v>0.112</v>
      </c>
      <c r="F46" s="9">
        <f t="shared" si="0"/>
        <v>8.0892857142857135</v>
      </c>
      <c r="G46" s="9">
        <f t="shared" si="3"/>
        <v>7.0892857142857144</v>
      </c>
      <c r="H46" s="25">
        <f>(D46-E46)/(J46/10000)</f>
        <v>264.32304670594891</v>
      </c>
      <c r="J46" s="6">
        <v>30.039000000000001</v>
      </c>
      <c r="K46" s="10">
        <f>E46/J46</f>
        <v>3.7284863011418489E-3</v>
      </c>
      <c r="L46" s="9">
        <f>(D46-E46)/E46</f>
        <v>7.0892857142857144</v>
      </c>
      <c r="M46" s="9">
        <f t="shared" si="2"/>
        <v>268.20535714285717</v>
      </c>
      <c r="O46" s="15"/>
    </row>
    <row r="47" spans="1:18" x14ac:dyDescent="0.3">
      <c r="B47" s="7" t="s">
        <v>30</v>
      </c>
      <c r="C47" s="6">
        <v>2</v>
      </c>
      <c r="D47" s="22">
        <v>0.52</v>
      </c>
      <c r="E47" s="22">
        <v>5.0999999999999997E-2</v>
      </c>
      <c r="F47" s="9">
        <f t="shared" si="0"/>
        <v>10.19607843137255</v>
      </c>
      <c r="G47" s="9">
        <f t="shared" si="3"/>
        <v>9.1960784313725501</v>
      </c>
      <c r="H47" s="25">
        <f>(D47-E47)/(J47/10000)</f>
        <v>305.83632213889791</v>
      </c>
      <c r="J47" s="6">
        <v>15.335000000000001</v>
      </c>
      <c r="K47" s="10">
        <f>E47/J47</f>
        <v>3.3257254646234099E-3</v>
      </c>
      <c r="L47" s="9">
        <f>(D47-E47)/E47</f>
        <v>9.1960784313725501</v>
      </c>
      <c r="M47" s="9">
        <f t="shared" si="2"/>
        <v>300.68627450980398</v>
      </c>
      <c r="O47" s="15"/>
    </row>
    <row r="48" spans="1:18" x14ac:dyDescent="0.3">
      <c r="B48" s="7" t="s">
        <v>30</v>
      </c>
      <c r="C48" s="6">
        <v>3</v>
      </c>
      <c r="D48" s="22">
        <v>1.05</v>
      </c>
      <c r="E48" s="22">
        <v>0.157</v>
      </c>
      <c r="F48" s="9">
        <f t="shared" si="0"/>
        <v>6.6878980891719744</v>
      </c>
      <c r="G48" s="9">
        <f t="shared" si="3"/>
        <v>5.6878980891719744</v>
      </c>
      <c r="H48" s="25">
        <f>(D48-E48)/(J48/10000)</f>
        <v>332.57606793043095</v>
      </c>
      <c r="J48" s="6">
        <v>26.850999999999999</v>
      </c>
      <c r="K48" s="10">
        <f>E48/J48</f>
        <v>5.8470820453614394E-3</v>
      </c>
      <c r="L48" s="9">
        <f>(D48-E48)/E48</f>
        <v>5.6878980891719744</v>
      </c>
      <c r="M48" s="9">
        <f t="shared" si="2"/>
        <v>171.02547770700636</v>
      </c>
      <c r="O48" s="15"/>
    </row>
    <row r="49" spans="1:16" x14ac:dyDescent="0.3">
      <c r="B49" s="7" t="s">
        <v>30</v>
      </c>
      <c r="C49" s="6">
        <v>4</v>
      </c>
      <c r="D49" s="22">
        <v>0.77900000000000003</v>
      </c>
      <c r="E49" s="22">
        <v>0.1</v>
      </c>
      <c r="F49" s="9">
        <f t="shared" si="0"/>
        <v>7.79</v>
      </c>
      <c r="G49" s="9">
        <f t="shared" si="3"/>
        <v>6.79</v>
      </c>
      <c r="H49" s="25">
        <f>(D49-E49)/(J49/10000)</f>
        <v>342.87734181689649</v>
      </c>
      <c r="J49" s="6">
        <v>19.803000000000001</v>
      </c>
      <c r="K49" s="10">
        <f>E49/J49</f>
        <v>5.0497399383931732E-3</v>
      </c>
      <c r="L49" s="9">
        <f>(D49-E49)/E49</f>
        <v>6.79</v>
      </c>
      <c r="M49" s="9">
        <f t="shared" si="2"/>
        <v>198.02999999999997</v>
      </c>
      <c r="O49" s="15"/>
    </row>
    <row r="50" spans="1:16" x14ac:dyDescent="0.3">
      <c r="B50" s="7" t="s">
        <v>30</v>
      </c>
      <c r="C50" s="6">
        <v>5</v>
      </c>
      <c r="D50" s="22">
        <v>0.92700000000000005</v>
      </c>
      <c r="E50" s="22">
        <v>0.13700000000000001</v>
      </c>
      <c r="F50" s="9">
        <f t="shared" si="0"/>
        <v>6.766423357664233</v>
      </c>
      <c r="G50" s="9">
        <f t="shared" si="3"/>
        <v>5.766423357664233</v>
      </c>
      <c r="H50" s="25">
        <f>(D50-E50)/(J50/10000)</f>
        <v>302.77479687260467</v>
      </c>
      <c r="I50" s="28">
        <f>AVERAGE(H46:H50)</f>
        <v>309.67751509295579</v>
      </c>
      <c r="J50" s="6">
        <v>26.091999999999999</v>
      </c>
      <c r="K50" s="10">
        <f>E50/J50</f>
        <v>5.2506515407021318E-3</v>
      </c>
      <c r="L50" s="9">
        <f>(D50-E50)/E50</f>
        <v>5.766423357664233</v>
      </c>
      <c r="M50" s="9">
        <f t="shared" si="2"/>
        <v>190.45255474452551</v>
      </c>
      <c r="N50" s="19">
        <f>AVERAGE(M46:M50)</f>
        <v>225.67993282083859</v>
      </c>
      <c r="O50" s="15"/>
      <c r="P50" s="21"/>
    </row>
    <row r="51" spans="1:16" x14ac:dyDescent="0.3">
      <c r="A51" s="8" t="s">
        <v>31</v>
      </c>
      <c r="B51" s="7" t="s">
        <v>32</v>
      </c>
      <c r="C51" s="6">
        <v>1</v>
      </c>
      <c r="D51" s="22">
        <v>4.9370000000000003</v>
      </c>
      <c r="E51" s="22">
        <v>0.90100000000000002</v>
      </c>
      <c r="F51" s="9">
        <f t="shared" si="0"/>
        <v>5.479467258601554</v>
      </c>
      <c r="G51" s="9">
        <f t="shared" si="3"/>
        <v>4.479467258601554</v>
      </c>
      <c r="H51" s="25">
        <f>(D51-E51)/(J51/10000)</f>
        <v>313.44894805104036</v>
      </c>
      <c r="J51" s="6">
        <v>128.761</v>
      </c>
      <c r="K51" s="10">
        <f>E51/J51</f>
        <v>6.997460411149339E-3</v>
      </c>
      <c r="L51" s="9">
        <f>(D51-E51)/E51</f>
        <v>4.479467258601554</v>
      </c>
      <c r="M51" s="9">
        <f t="shared" si="2"/>
        <v>142.90899001109878</v>
      </c>
      <c r="O51" s="15"/>
    </row>
    <row r="52" spans="1:16" x14ac:dyDescent="0.3">
      <c r="B52" s="7" t="s">
        <v>32</v>
      </c>
      <c r="C52" s="6">
        <v>2</v>
      </c>
      <c r="D52" s="22">
        <v>4.8949999999999996</v>
      </c>
      <c r="E52" s="22">
        <v>0.94899999999999995</v>
      </c>
      <c r="F52" s="9">
        <f t="shared" si="0"/>
        <v>5.158061116965226</v>
      </c>
      <c r="G52" s="9">
        <f t="shared" si="3"/>
        <v>4.1580611169652268</v>
      </c>
      <c r="H52" s="25">
        <f>(D52-E52)/(J52/10000)</f>
        <v>397.90660387822805</v>
      </c>
      <c r="J52" s="6">
        <v>99.168999999999997</v>
      </c>
      <c r="K52" s="10">
        <f>E52/J52</f>
        <v>9.5695227339188654E-3</v>
      </c>
      <c r="L52" s="9">
        <f>(D52-E52)/E52</f>
        <v>4.1580611169652268</v>
      </c>
      <c r="M52" s="9">
        <f t="shared" si="2"/>
        <v>104.49841938883036</v>
      </c>
      <c r="O52" s="15"/>
    </row>
    <row r="53" spans="1:16" x14ac:dyDescent="0.3">
      <c r="B53" s="7" t="s">
        <v>32</v>
      </c>
      <c r="C53" s="6">
        <v>3</v>
      </c>
      <c r="D53" s="22">
        <v>6.7350000000000003</v>
      </c>
      <c r="E53" s="22">
        <v>1.1100000000000001</v>
      </c>
      <c r="F53" s="9">
        <f t="shared" si="0"/>
        <v>6.0675675675675675</v>
      </c>
      <c r="G53" s="9">
        <f t="shared" si="3"/>
        <v>5.0675675675675675</v>
      </c>
      <c r="H53" s="25">
        <f>(D53-E53)/(J53/10000)</f>
        <v>503.08559162865578</v>
      </c>
      <c r="J53" s="8">
        <v>111.81</v>
      </c>
      <c r="K53" s="10">
        <f>E53/J53</f>
        <v>9.9275556748054748E-3</v>
      </c>
      <c r="L53" s="9">
        <f>(D53-E53)/E53</f>
        <v>5.0675675675675675</v>
      </c>
      <c r="M53" s="9">
        <f t="shared" si="2"/>
        <v>100.72972972972971</v>
      </c>
      <c r="O53" s="15"/>
    </row>
    <row r="54" spans="1:16" x14ac:dyDescent="0.3">
      <c r="B54" s="7" t="s">
        <v>32</v>
      </c>
      <c r="C54" s="6">
        <v>4</v>
      </c>
      <c r="D54" s="22">
        <v>7.9029999999999996</v>
      </c>
      <c r="E54" s="22">
        <v>1.605</v>
      </c>
      <c r="F54" s="9">
        <f t="shared" si="0"/>
        <v>4.9239875389408096</v>
      </c>
      <c r="G54" s="9">
        <f t="shared" si="3"/>
        <v>3.9239875389408101</v>
      </c>
      <c r="H54" s="25">
        <f>(D54-E54)/(J54/10000)</f>
        <v>403.80854678934372</v>
      </c>
      <c r="J54" s="6">
        <v>155.965</v>
      </c>
      <c r="K54" s="10">
        <f>E54/J54</f>
        <v>1.0290770365146026E-2</v>
      </c>
      <c r="L54" s="9">
        <f>(D54-E54)/E54</f>
        <v>3.9239875389408101</v>
      </c>
      <c r="M54" s="9">
        <f t="shared" si="2"/>
        <v>97.174454828660444</v>
      </c>
      <c r="O54" s="15"/>
    </row>
    <row r="55" spans="1:16" x14ac:dyDescent="0.3">
      <c r="B55" s="7" t="s">
        <v>32</v>
      </c>
      <c r="C55" s="6">
        <v>5</v>
      </c>
      <c r="D55" s="22">
        <v>7.2489999999999997</v>
      </c>
      <c r="E55" s="22">
        <v>1.518</v>
      </c>
      <c r="F55" s="9">
        <f t="shared" si="0"/>
        <v>4.7753623188405792</v>
      </c>
      <c r="G55" s="9">
        <f t="shared" si="3"/>
        <v>3.7753623188405796</v>
      </c>
      <c r="H55" s="25">
        <f>(D55-E55)/(J55/10000)</f>
        <v>387.54919595883098</v>
      </c>
      <c r="I55" s="28">
        <f>AVERAGE(H51:H55)</f>
        <v>401.1597772612198</v>
      </c>
      <c r="J55" s="6">
        <v>147.87799999999999</v>
      </c>
      <c r="K55" s="10">
        <f>E55/J55</f>
        <v>1.0265218626164812E-2</v>
      </c>
      <c r="L55" s="9">
        <f>(D55-E55)/E55</f>
        <v>3.7753623188405796</v>
      </c>
      <c r="M55" s="9">
        <f t="shared" si="2"/>
        <v>97.4163372859025</v>
      </c>
      <c r="N55" s="19">
        <f>AVERAGE(M51:M55)</f>
        <v>108.54558624884434</v>
      </c>
      <c r="O55" s="15"/>
      <c r="P55" s="20"/>
    </row>
    <row r="56" spans="1:16" x14ac:dyDescent="0.3">
      <c r="A56" s="8" t="s">
        <v>33</v>
      </c>
      <c r="B56" s="7" t="s">
        <v>34</v>
      </c>
      <c r="C56" s="6">
        <v>1</v>
      </c>
      <c r="D56" s="22">
        <v>1.5129999999999999</v>
      </c>
      <c r="E56" s="22">
        <v>0.216</v>
      </c>
      <c r="F56" s="9">
        <f t="shared" si="0"/>
        <v>7.0046296296296289</v>
      </c>
      <c r="G56" s="9">
        <f t="shared" si="3"/>
        <v>6.0046296296296298</v>
      </c>
      <c r="H56" s="25">
        <f>(D56-E56)/(J56/10000)</f>
        <v>157.41246434856484</v>
      </c>
      <c r="J56" s="6">
        <v>82.394999999999996</v>
      </c>
      <c r="K56" s="10">
        <f>E56/J56</f>
        <v>2.6215182960131079E-3</v>
      </c>
      <c r="L56" s="9">
        <f>(D56-E56)/E56</f>
        <v>6.0046296296296298</v>
      </c>
      <c r="M56" s="9">
        <f t="shared" si="2"/>
        <v>381.45833333333331</v>
      </c>
      <c r="O56" s="15"/>
    </row>
    <row r="57" spans="1:16" x14ac:dyDescent="0.3">
      <c r="B57" s="7" t="s">
        <v>34</v>
      </c>
      <c r="C57" s="6">
        <v>2</v>
      </c>
      <c r="D57" s="22">
        <v>1.3029999999999999</v>
      </c>
      <c r="E57" s="22">
        <v>0.20699999999999999</v>
      </c>
      <c r="F57" s="9">
        <f t="shared" si="0"/>
        <v>6.2946859903381647</v>
      </c>
      <c r="G57" s="9">
        <f t="shared" si="3"/>
        <v>5.2946859903381638</v>
      </c>
      <c r="H57" s="25">
        <f>(D57-E57)/(J57/10000)</f>
        <v>207.69770130190071</v>
      </c>
      <c r="J57" s="8">
        <v>52.768999999999998</v>
      </c>
      <c r="K57" s="10">
        <f>E57/J57</f>
        <v>3.9227576796983079E-3</v>
      </c>
      <c r="L57" s="9">
        <f>(D57-E57)/E57</f>
        <v>5.2946859903381638</v>
      </c>
      <c r="M57" s="9">
        <f t="shared" si="2"/>
        <v>254.92270531400965</v>
      </c>
      <c r="O57" s="15"/>
    </row>
    <row r="58" spans="1:16" x14ac:dyDescent="0.3">
      <c r="B58" s="7" t="s">
        <v>34</v>
      </c>
      <c r="C58" s="6">
        <v>3</v>
      </c>
      <c r="D58" s="22">
        <v>1.4239999999999999</v>
      </c>
      <c r="E58" s="22">
        <v>0.13900000000000001</v>
      </c>
      <c r="F58" s="9">
        <f t="shared" si="0"/>
        <v>10.244604316546761</v>
      </c>
      <c r="G58" s="9">
        <f t="shared" si="3"/>
        <v>9.2446043165467611</v>
      </c>
      <c r="H58" s="25">
        <f>(D58-E58)/(J58/10000)</f>
        <v>173.20393584040977</v>
      </c>
      <c r="J58" s="6">
        <v>74.19</v>
      </c>
      <c r="K58" s="10">
        <f>E58/J58</f>
        <v>1.8735678662892576E-3</v>
      </c>
      <c r="L58" s="9">
        <f>(D58-E58)/E58</f>
        <v>9.2446043165467611</v>
      </c>
      <c r="M58" s="9">
        <f t="shared" si="2"/>
        <v>533.7410071942445</v>
      </c>
      <c r="O58" s="15"/>
    </row>
    <row r="59" spans="1:16" x14ac:dyDescent="0.3">
      <c r="B59" s="7" t="s">
        <v>34</v>
      </c>
      <c r="C59" s="6">
        <v>4</v>
      </c>
      <c r="D59" s="22">
        <v>2.0259999999999998</v>
      </c>
      <c r="E59" s="22">
        <v>0.51400000000000001</v>
      </c>
      <c r="F59" s="9">
        <f t="shared" si="0"/>
        <v>3.9416342412451355</v>
      </c>
      <c r="G59" s="9">
        <f t="shared" si="3"/>
        <v>2.9416342412451355</v>
      </c>
      <c r="H59" s="25">
        <f>(D59-E59)/(J59/10000)</f>
        <v>161.79602144439332</v>
      </c>
      <c r="J59" s="6">
        <v>93.450999999999993</v>
      </c>
      <c r="K59" s="10">
        <f>E59/J59</f>
        <v>5.5002086655038477E-3</v>
      </c>
      <c r="L59" s="9">
        <f>(D59-E59)/E59</f>
        <v>2.9416342412451355</v>
      </c>
      <c r="M59" s="9">
        <f t="shared" si="2"/>
        <v>181.81128404669258</v>
      </c>
      <c r="O59" s="15"/>
    </row>
    <row r="60" spans="1:16" x14ac:dyDescent="0.3">
      <c r="B60" s="7" t="s">
        <v>34</v>
      </c>
      <c r="C60" s="6">
        <v>5</v>
      </c>
      <c r="D60" s="22">
        <v>1.7829999999999999</v>
      </c>
      <c r="E60" s="22">
        <v>0.41399999999999998</v>
      </c>
      <c r="F60" s="9">
        <f t="shared" si="0"/>
        <v>4.3067632850241546</v>
      </c>
      <c r="G60" s="9">
        <f t="shared" si="3"/>
        <v>3.3067632850241546</v>
      </c>
      <c r="H60" s="25">
        <f>(D60-E60)/(J60/10000)</f>
        <v>166.13069595291549</v>
      </c>
      <c r="I60" s="28">
        <f>AVERAGE(H56:H60)</f>
        <v>173.24816377763685</v>
      </c>
      <c r="J60" s="6">
        <v>82.405000000000001</v>
      </c>
      <c r="K60" s="10">
        <f>E60/J60</f>
        <v>5.0239669922941569E-3</v>
      </c>
      <c r="L60" s="9">
        <f>(D60-E60)/E60</f>
        <v>3.3067632850241546</v>
      </c>
      <c r="M60" s="9">
        <f t="shared" si="2"/>
        <v>199.04589371980677</v>
      </c>
      <c r="N60" s="19">
        <f>AVERAGE(M56:M60)</f>
        <v>310.19584472161739</v>
      </c>
      <c r="O60" s="15"/>
      <c r="P60" s="21"/>
    </row>
    <row r="61" spans="1:16" x14ac:dyDescent="0.3">
      <c r="A61" s="8" t="s">
        <v>35</v>
      </c>
      <c r="B61" s="7" t="s">
        <v>36</v>
      </c>
      <c r="C61" s="6">
        <v>1</v>
      </c>
      <c r="D61" s="22">
        <v>0.28599999999999998</v>
      </c>
      <c r="E61" s="22">
        <v>9.8000000000000004E-2</v>
      </c>
      <c r="F61" s="9">
        <f t="shared" si="0"/>
        <v>2.918367346938775</v>
      </c>
      <c r="G61" s="9">
        <f t="shared" si="3"/>
        <v>1.9183673469387752</v>
      </c>
      <c r="H61" s="25">
        <f>(D61-E61)/(J61/10000)</f>
        <v>246.4281032900773</v>
      </c>
      <c r="J61" s="6">
        <v>7.6289999999999996</v>
      </c>
      <c r="K61" s="10">
        <f>E61/J61</f>
        <v>1.2845720277887012E-2</v>
      </c>
      <c r="L61" s="9">
        <f>(D61-E61)/E61</f>
        <v>1.9183673469387752</v>
      </c>
      <c r="M61" s="9">
        <f t="shared" si="2"/>
        <v>77.846938775510196</v>
      </c>
      <c r="O61" s="15"/>
    </row>
    <row r="62" spans="1:16" x14ac:dyDescent="0.3">
      <c r="B62" s="7" t="s">
        <v>36</v>
      </c>
      <c r="C62" s="6">
        <v>2</v>
      </c>
      <c r="D62" s="22">
        <v>0.255</v>
      </c>
      <c r="E62" s="22">
        <v>8.8999999999999996E-2</v>
      </c>
      <c r="F62" s="9">
        <f t="shared" si="0"/>
        <v>2.8651685393258428</v>
      </c>
      <c r="G62" s="9">
        <f t="shared" si="3"/>
        <v>1.8651685393258428</v>
      </c>
      <c r="H62" s="25">
        <f>(D62-E62)/(J62/10000)</f>
        <v>183.87239698715109</v>
      </c>
      <c r="J62" s="6">
        <v>9.0280000000000005</v>
      </c>
      <c r="K62" s="10">
        <f>E62/J62</f>
        <v>9.8582188746123168E-3</v>
      </c>
      <c r="L62" s="9">
        <f>(D62-E62)/E62</f>
        <v>1.8651685393258428</v>
      </c>
      <c r="M62" s="9">
        <f t="shared" si="2"/>
        <v>101.43820224719101</v>
      </c>
      <c r="O62" s="15"/>
    </row>
    <row r="63" spans="1:16" x14ac:dyDescent="0.3">
      <c r="B63" s="7" t="s">
        <v>36</v>
      </c>
      <c r="C63" s="6">
        <v>3</v>
      </c>
      <c r="D63" s="22">
        <v>0.622</v>
      </c>
      <c r="E63" s="22">
        <v>0.25600000000000001</v>
      </c>
      <c r="F63" s="9">
        <f t="shared" si="0"/>
        <v>2.4296875</v>
      </c>
      <c r="G63" s="9">
        <f t="shared" si="3"/>
        <v>1.4296875</v>
      </c>
      <c r="H63" s="25">
        <f>(D63-E63)/(J63/10000)</f>
        <v>179.29750649096161</v>
      </c>
      <c r="J63" s="6">
        <v>20.413</v>
      </c>
      <c r="K63" s="10">
        <f>E63/J63</f>
        <v>1.2541027776416989E-2</v>
      </c>
      <c r="L63" s="9">
        <f>(D63-E63)/E63</f>
        <v>1.4296875</v>
      </c>
      <c r="M63" s="9">
        <f t="shared" si="2"/>
        <v>79.73828125</v>
      </c>
      <c r="O63" s="15"/>
    </row>
    <row r="64" spans="1:16" x14ac:dyDescent="0.3">
      <c r="B64" s="7" t="s">
        <v>36</v>
      </c>
      <c r="C64" s="6">
        <v>4</v>
      </c>
      <c r="D64" s="22">
        <v>0.28299999999999997</v>
      </c>
      <c r="E64" s="22">
        <v>9.4E-2</v>
      </c>
      <c r="F64" s="9">
        <f t="shared" si="0"/>
        <v>3.0106382978723403</v>
      </c>
      <c r="G64" s="9">
        <f t="shared" si="3"/>
        <v>2.0106382978723403</v>
      </c>
      <c r="H64" s="25">
        <f>(D64-E64)/(J64/10000)</f>
        <v>184.84107579462102</v>
      </c>
      <c r="J64" s="6">
        <v>10.225</v>
      </c>
      <c r="K64" s="10">
        <f>E64/J64</f>
        <v>9.1931540342298293E-3</v>
      </c>
      <c r="L64" s="9">
        <f>(D64-E64)/E64</f>
        <v>2.0106382978723403</v>
      </c>
      <c r="M64" s="9">
        <f t="shared" si="2"/>
        <v>108.77659574468085</v>
      </c>
      <c r="O64" s="15"/>
    </row>
    <row r="65" spans="1:16" x14ac:dyDescent="0.3">
      <c r="B65" s="7" t="s">
        <v>36</v>
      </c>
      <c r="C65" s="6">
        <v>5</v>
      </c>
      <c r="D65" s="22">
        <v>0.3</v>
      </c>
      <c r="E65" s="22">
        <v>9.8699999999999996E-2</v>
      </c>
      <c r="F65" s="9">
        <f t="shared" si="0"/>
        <v>3.0395136778115504</v>
      </c>
      <c r="G65" s="9">
        <f t="shared" si="3"/>
        <v>2.0395136778115499</v>
      </c>
      <c r="H65" s="25">
        <f>(D65-E65)/(J65/10000)</f>
        <v>152.77777777777777</v>
      </c>
      <c r="I65" s="28">
        <f>AVERAGE(H61:H65)</f>
        <v>189.44337206811775</v>
      </c>
      <c r="J65" s="6">
        <v>13.176</v>
      </c>
      <c r="K65" s="10">
        <f>E65/J65</f>
        <v>7.4908925318761376E-3</v>
      </c>
      <c r="L65" s="9">
        <f>(D65-E65)/E65</f>
        <v>2.0395136778115499</v>
      </c>
      <c r="M65" s="9">
        <f t="shared" si="2"/>
        <v>133.49544072948331</v>
      </c>
      <c r="N65" s="19">
        <f>AVERAGE(M61:M65)</f>
        <v>100.25909174937308</v>
      </c>
      <c r="O65" s="15"/>
      <c r="P65" s="20"/>
    </row>
    <row r="66" spans="1:16" x14ac:dyDescent="0.3">
      <c r="A66" s="8" t="s">
        <v>37</v>
      </c>
      <c r="B66" s="7" t="s">
        <v>38</v>
      </c>
      <c r="C66" s="3"/>
      <c r="D66" s="12">
        <v>3.1E-2</v>
      </c>
      <c r="E66" s="22">
        <v>1.0999999999999999E-2</v>
      </c>
      <c r="F66" s="9">
        <f t="shared" si="0"/>
        <v>2.8181818181818183</v>
      </c>
      <c r="G66" s="9">
        <f t="shared" si="3"/>
        <v>1.8181818181818183</v>
      </c>
      <c r="H66" s="25">
        <f>(D66-E66)/(J66/10000)</f>
        <v>205.12820512820514</v>
      </c>
      <c r="J66" s="6">
        <v>0.97499999999999998</v>
      </c>
      <c r="K66" s="10">
        <f>E66/J66</f>
        <v>1.1282051282051281E-2</v>
      </c>
      <c r="L66" s="9">
        <f>(D66-E66)/E66</f>
        <v>1.8181818181818183</v>
      </c>
      <c r="M66" s="9">
        <f t="shared" si="2"/>
        <v>88.63636363636364</v>
      </c>
      <c r="O66" s="15"/>
    </row>
    <row r="67" spans="1:16" x14ac:dyDescent="0.3">
      <c r="B67" s="7" t="s">
        <v>38</v>
      </c>
      <c r="D67" s="22">
        <v>0.06</v>
      </c>
      <c r="E67" s="22">
        <v>2.5000000000000001E-2</v>
      </c>
      <c r="F67" s="9">
        <f t="shared" ref="F67:F130" si="4">D67/E67</f>
        <v>2.4</v>
      </c>
      <c r="G67" s="9">
        <f t="shared" si="3"/>
        <v>1.3999999999999997</v>
      </c>
      <c r="H67" s="25">
        <f>(D67-E67)/(J67/10000)</f>
        <v>227.56827048114431</v>
      </c>
      <c r="J67" s="6">
        <v>1.538</v>
      </c>
      <c r="K67" s="10">
        <f>E67/J67</f>
        <v>1.6254876462938883E-2</v>
      </c>
      <c r="L67" s="9">
        <f>(D67-E67)/E67</f>
        <v>1.3999999999999997</v>
      </c>
      <c r="M67" s="9">
        <f t="shared" ref="M67:M130" si="5">1/K67</f>
        <v>61.519999999999996</v>
      </c>
      <c r="O67" s="15"/>
    </row>
    <row r="68" spans="1:16" x14ac:dyDescent="0.3">
      <c r="B68" s="7" t="s">
        <v>38</v>
      </c>
      <c r="D68" s="22">
        <v>3.5999999999999997E-2</v>
      </c>
      <c r="E68" s="22">
        <v>1.4999999999999999E-2</v>
      </c>
      <c r="F68" s="9">
        <f t="shared" si="4"/>
        <v>2.4</v>
      </c>
      <c r="G68" s="9">
        <f t="shared" si="3"/>
        <v>1.4</v>
      </c>
      <c r="H68" s="25">
        <f>(D68-E68)/(J68/10000)</f>
        <v>201.53550863723606</v>
      </c>
      <c r="I68" s="28">
        <f>AVERAGE(H66:H68)</f>
        <v>211.41066141552849</v>
      </c>
      <c r="J68" s="6">
        <v>1.042</v>
      </c>
      <c r="K68" s="10">
        <f>E68/J68</f>
        <v>1.4395393474088291E-2</v>
      </c>
      <c r="L68" s="9">
        <f>(D68-E68)/E68</f>
        <v>1.4</v>
      </c>
      <c r="M68" s="9">
        <f t="shared" si="5"/>
        <v>69.466666666666669</v>
      </c>
      <c r="N68" s="19">
        <f>AVERAGE(M66:M68)</f>
        <v>73.207676767676773</v>
      </c>
      <c r="O68" s="15"/>
      <c r="P68" s="20"/>
    </row>
    <row r="69" spans="1:16" x14ac:dyDescent="0.3">
      <c r="A69" s="8" t="s">
        <v>39</v>
      </c>
      <c r="B69" s="7" t="s">
        <v>40</v>
      </c>
      <c r="D69" s="22">
        <v>0.221</v>
      </c>
      <c r="E69" s="22">
        <v>0.109</v>
      </c>
      <c r="F69" s="9">
        <f t="shared" si="4"/>
        <v>2.0275229357798166</v>
      </c>
      <c r="G69" s="9">
        <f t="shared" si="3"/>
        <v>1.0275229357798166</v>
      </c>
      <c r="H69" s="25">
        <f>(D69-E69)/(J69/10000)</f>
        <v>205.50458715596329</v>
      </c>
      <c r="J69" s="6">
        <v>5.45</v>
      </c>
      <c r="K69" s="10">
        <f>E69/J69</f>
        <v>0.02</v>
      </c>
      <c r="L69" s="9">
        <f>(D69-E69)/E69</f>
        <v>1.0275229357798166</v>
      </c>
      <c r="M69" s="9">
        <f t="shared" si="5"/>
        <v>50</v>
      </c>
      <c r="O69" s="15"/>
    </row>
    <row r="70" spans="1:16" x14ac:dyDescent="0.3">
      <c r="B70" s="7" t="s">
        <v>40</v>
      </c>
      <c r="D70" s="22">
        <v>0.50600000000000001</v>
      </c>
      <c r="E70" s="22">
        <v>0.217</v>
      </c>
      <c r="F70" s="9">
        <f t="shared" si="4"/>
        <v>2.3317972350230414</v>
      </c>
      <c r="G70" s="9">
        <f t="shared" si="3"/>
        <v>1.3317972350230416</v>
      </c>
      <c r="H70" s="25">
        <f>(D70-E70)/(J70/10000)</f>
        <v>201.16942781567593</v>
      </c>
      <c r="J70" s="6">
        <v>14.366</v>
      </c>
      <c r="K70" s="10">
        <f>E70/J70</f>
        <v>1.5105109285813727E-2</v>
      </c>
      <c r="L70" s="9">
        <f>(D70-E70)/E70</f>
        <v>1.3317972350230416</v>
      </c>
      <c r="M70" s="9">
        <f t="shared" si="5"/>
        <v>66.20276497695852</v>
      </c>
      <c r="O70" s="15"/>
    </row>
    <row r="71" spans="1:16" x14ac:dyDescent="0.3">
      <c r="B71" s="7" t="s">
        <v>40</v>
      </c>
      <c r="D71" s="22">
        <v>0.33500000000000002</v>
      </c>
      <c r="E71" s="22">
        <v>0.14000000000000001</v>
      </c>
      <c r="F71" s="9">
        <f t="shared" si="4"/>
        <v>2.3928571428571428</v>
      </c>
      <c r="G71" s="9">
        <f t="shared" si="3"/>
        <v>1.3928571428571428</v>
      </c>
      <c r="H71" s="25">
        <f>(D71-E71)/(J71/10000)</f>
        <v>192.74488484728673</v>
      </c>
      <c r="J71" s="6">
        <v>10.117000000000001</v>
      </c>
      <c r="K71" s="10">
        <f>E71/J71</f>
        <v>1.383809429672828E-2</v>
      </c>
      <c r="L71" s="9">
        <f>(D71-E71)/E71</f>
        <v>1.3928571428571428</v>
      </c>
      <c r="M71" s="9">
        <f t="shared" si="5"/>
        <v>72.264285714285705</v>
      </c>
      <c r="O71" s="15"/>
    </row>
    <row r="72" spans="1:16" x14ac:dyDescent="0.3">
      <c r="B72" s="7" t="s">
        <v>40</v>
      </c>
      <c r="D72" s="22">
        <v>0.23400000000000001</v>
      </c>
      <c r="E72" s="22">
        <v>0.109</v>
      </c>
      <c r="F72" s="9">
        <f t="shared" si="4"/>
        <v>2.1467889908256881</v>
      </c>
      <c r="G72" s="9">
        <f t="shared" si="3"/>
        <v>1.1467889908256881</v>
      </c>
      <c r="H72" s="25">
        <f>(D72-E72)/(J72/10000)</f>
        <v>180.42725173210161</v>
      </c>
      <c r="I72" s="28">
        <f>AVERAGE(H69:H72)</f>
        <v>194.96153788775689</v>
      </c>
      <c r="J72" s="6">
        <v>6.9279999999999999</v>
      </c>
      <c r="K72" s="10">
        <f>E72/J72</f>
        <v>1.5733256351039261E-2</v>
      </c>
      <c r="L72" s="9">
        <f>(D72-E72)/E72</f>
        <v>1.1467889908256881</v>
      </c>
      <c r="M72" s="9">
        <f t="shared" si="5"/>
        <v>63.559633027522935</v>
      </c>
      <c r="N72" s="19">
        <f>AVERAGE(M69:M72)</f>
        <v>63.006670929691794</v>
      </c>
      <c r="O72" s="15"/>
      <c r="P72" s="20"/>
    </row>
    <row r="73" spans="1:16" x14ac:dyDescent="0.3">
      <c r="A73" s="8" t="s">
        <v>41</v>
      </c>
      <c r="B73" s="7" t="s">
        <v>42</v>
      </c>
      <c r="C73" s="6">
        <v>1</v>
      </c>
      <c r="D73" s="22">
        <v>0.97099999999999997</v>
      </c>
      <c r="E73" s="22">
        <v>0.189</v>
      </c>
      <c r="F73" s="9">
        <f t="shared" si="4"/>
        <v>5.1375661375661377</v>
      </c>
      <c r="G73" s="9">
        <f t="shared" si="3"/>
        <v>4.1375661375661377</v>
      </c>
      <c r="H73" s="25">
        <f>(D73-E73)/(J73/10000)</f>
        <v>332.39819773867214</v>
      </c>
      <c r="J73" s="6">
        <v>23.526</v>
      </c>
      <c r="K73" s="10">
        <f>E73/J73</f>
        <v>8.0336648814078038E-3</v>
      </c>
      <c r="L73" s="9">
        <f>(D73-E73)/E73</f>
        <v>4.1375661375661377</v>
      </c>
      <c r="M73" s="9">
        <f t="shared" si="5"/>
        <v>124.47619047619048</v>
      </c>
      <c r="O73" s="15"/>
    </row>
    <row r="74" spans="1:16" x14ac:dyDescent="0.3">
      <c r="B74" s="7" t="s">
        <v>42</v>
      </c>
      <c r="C74" s="6">
        <v>2</v>
      </c>
      <c r="D74" s="22">
        <v>0.84799999999999998</v>
      </c>
      <c r="E74" s="22">
        <v>0.153</v>
      </c>
      <c r="F74" s="9">
        <f t="shared" si="4"/>
        <v>5.5424836601307188</v>
      </c>
      <c r="G74" s="9">
        <f t="shared" si="3"/>
        <v>4.5424836601307188</v>
      </c>
      <c r="H74" s="25">
        <f>(D74-E74)/(J74/10000)</f>
        <v>409.71526263043086</v>
      </c>
      <c r="J74" s="6">
        <v>16.963000000000001</v>
      </c>
      <c r="K74" s="10">
        <f>E74/J74</f>
        <v>9.0196309615044497E-3</v>
      </c>
      <c r="L74" s="9">
        <f>(D74-E74)/E74</f>
        <v>4.5424836601307188</v>
      </c>
      <c r="M74" s="9">
        <f t="shared" si="5"/>
        <v>110.86928104575165</v>
      </c>
      <c r="O74" s="15"/>
    </row>
    <row r="75" spans="1:16" x14ac:dyDescent="0.3">
      <c r="B75" s="7" t="s">
        <v>42</v>
      </c>
      <c r="C75" s="6">
        <v>3</v>
      </c>
      <c r="D75" s="22">
        <v>0.27200000000000002</v>
      </c>
      <c r="E75" s="22">
        <v>4.8000000000000001E-2</v>
      </c>
      <c r="F75" s="9">
        <f t="shared" si="4"/>
        <v>5.666666666666667</v>
      </c>
      <c r="G75" s="9">
        <f t="shared" si="3"/>
        <v>4.666666666666667</v>
      </c>
      <c r="H75" s="25">
        <f>(D75-E75)/(J75/10000)</f>
        <v>279.75521418758592</v>
      </c>
      <c r="J75" s="6">
        <v>8.0069999999999997</v>
      </c>
      <c r="K75" s="10">
        <f>E75/J75</f>
        <v>5.9947545897339827E-3</v>
      </c>
      <c r="L75" s="9">
        <f>(D75-E75)/E75</f>
        <v>4.666666666666667</v>
      </c>
      <c r="M75" s="9">
        <f t="shared" si="5"/>
        <v>166.8125</v>
      </c>
      <c r="O75" s="15"/>
    </row>
    <row r="76" spans="1:16" x14ac:dyDescent="0.3">
      <c r="B76" s="7" t="s">
        <v>42</v>
      </c>
      <c r="C76" s="6">
        <v>4</v>
      </c>
      <c r="D76" s="22">
        <v>1.1639999999999999</v>
      </c>
      <c r="E76" s="22">
        <v>0.17499999999999999</v>
      </c>
      <c r="F76" s="9">
        <f t="shared" si="4"/>
        <v>6.6514285714285712</v>
      </c>
      <c r="G76" s="9">
        <f t="shared" si="3"/>
        <v>5.6514285714285712</v>
      </c>
      <c r="H76" s="25">
        <f>(D76-E76)/(J76/10000)</f>
        <v>341.28161772317878</v>
      </c>
      <c r="J76" s="6">
        <v>28.978999999999999</v>
      </c>
      <c r="K76" s="10">
        <f>E76/J76</f>
        <v>6.0388557231098377E-3</v>
      </c>
      <c r="L76" s="9">
        <f>(D76-E76)/E76</f>
        <v>5.6514285714285712</v>
      </c>
      <c r="M76" s="9">
        <f t="shared" si="5"/>
        <v>165.59428571428572</v>
      </c>
      <c r="O76" s="15"/>
    </row>
    <row r="77" spans="1:16" x14ac:dyDescent="0.3">
      <c r="B77" s="7" t="s">
        <v>42</v>
      </c>
      <c r="C77" s="6">
        <v>5</v>
      </c>
      <c r="D77" s="22">
        <v>1.405</v>
      </c>
      <c r="E77" s="22">
        <v>0.219</v>
      </c>
      <c r="F77" s="9">
        <f t="shared" si="4"/>
        <v>6.4155251141552512</v>
      </c>
      <c r="G77" s="9">
        <f t="shared" si="3"/>
        <v>5.4155251141552512</v>
      </c>
      <c r="H77" s="25">
        <f>(D77-E77)/(J77/10000)</f>
        <v>409.33250500448673</v>
      </c>
      <c r="I77" s="28">
        <f>AVERAGE(H73:H77)</f>
        <v>354.4965594568709</v>
      </c>
      <c r="J77" s="6">
        <v>28.974</v>
      </c>
      <c r="K77" s="10">
        <f>E77/J77</f>
        <v>7.5585007247877404E-3</v>
      </c>
      <c r="L77" s="9">
        <f>(D77-E77)/E77</f>
        <v>5.4155251141552512</v>
      </c>
      <c r="M77" s="9">
        <f t="shared" si="5"/>
        <v>132.30136986301372</v>
      </c>
      <c r="N77" s="19">
        <f>AVERAGE(M73:M77)</f>
        <v>140.01072541984834</v>
      </c>
      <c r="O77" s="15"/>
      <c r="P77" s="20"/>
    </row>
    <row r="78" spans="1:16" x14ac:dyDescent="0.3">
      <c r="A78" s="8" t="s">
        <v>43</v>
      </c>
      <c r="B78" s="7" t="s">
        <v>44</v>
      </c>
      <c r="C78" s="6">
        <v>1</v>
      </c>
      <c r="D78" s="22">
        <v>0.214</v>
      </c>
      <c r="E78" s="22">
        <v>4.7E-2</v>
      </c>
      <c r="F78" s="9">
        <f t="shared" si="4"/>
        <v>4.5531914893617023</v>
      </c>
      <c r="G78" s="9">
        <f t="shared" si="3"/>
        <v>3.5531914893617018</v>
      </c>
      <c r="H78" s="25">
        <f>(D78-E78)/(J78/10000)</f>
        <v>146.11952051798056</v>
      </c>
      <c r="J78" s="6">
        <v>11.429</v>
      </c>
      <c r="K78" s="10">
        <f>E78/J78</f>
        <v>4.1123457870329864E-3</v>
      </c>
      <c r="L78" s="9">
        <f>(D78-E78)/E78</f>
        <v>3.5531914893617018</v>
      </c>
      <c r="M78" s="9">
        <f t="shared" si="5"/>
        <v>243.17021276595744</v>
      </c>
      <c r="O78" s="15"/>
    </row>
    <row r="79" spans="1:16" x14ac:dyDescent="0.3">
      <c r="B79" s="7" t="s">
        <v>44</v>
      </c>
      <c r="C79" s="6">
        <v>2</v>
      </c>
      <c r="D79" s="22">
        <v>0.51700000000000002</v>
      </c>
      <c r="E79" s="22">
        <v>0.106</v>
      </c>
      <c r="F79" s="9">
        <f t="shared" si="4"/>
        <v>4.8773584905660377</v>
      </c>
      <c r="G79" s="9">
        <f t="shared" si="3"/>
        <v>3.8773584905660381</v>
      </c>
      <c r="H79" s="25">
        <f>(D79-E79)/(J79/10000)</f>
        <v>221.19369248156721</v>
      </c>
      <c r="J79" s="6">
        <v>18.581</v>
      </c>
      <c r="K79" s="10">
        <f>E79/J79</f>
        <v>5.7047521661912704E-3</v>
      </c>
      <c r="L79" s="9">
        <f>(D79-E79)/E79</f>
        <v>3.8773584905660381</v>
      </c>
      <c r="M79" s="9">
        <f t="shared" si="5"/>
        <v>175.29245283018869</v>
      </c>
      <c r="O79" s="15"/>
    </row>
    <row r="80" spans="1:16" x14ac:dyDescent="0.3">
      <c r="B80" s="7" t="s">
        <v>44</v>
      </c>
      <c r="C80" s="6">
        <v>3</v>
      </c>
      <c r="D80" s="22">
        <v>0.21299999999999999</v>
      </c>
      <c r="E80" s="22">
        <v>3.4000000000000002E-2</v>
      </c>
      <c r="F80" s="9">
        <f t="shared" si="4"/>
        <v>6.2647058823529402</v>
      </c>
      <c r="G80" s="9">
        <f t="shared" si="3"/>
        <v>5.2647058823529402</v>
      </c>
      <c r="H80" s="25">
        <f>(D80-E80)/(J80/10000)</f>
        <v>180.08048289738431</v>
      </c>
      <c r="J80" s="6">
        <v>9.94</v>
      </c>
      <c r="K80" s="10">
        <f>E80/J80</f>
        <v>3.4205231388329984E-3</v>
      </c>
      <c r="L80" s="9">
        <f>(D80-E80)/E80</f>
        <v>5.2647058823529402</v>
      </c>
      <c r="M80" s="9">
        <f t="shared" si="5"/>
        <v>292.35294117647055</v>
      </c>
      <c r="O80" s="15"/>
    </row>
    <row r="81" spans="1:16" x14ac:dyDescent="0.3">
      <c r="B81" s="7" t="s">
        <v>44</v>
      </c>
      <c r="C81" s="6">
        <v>4</v>
      </c>
      <c r="D81" s="22">
        <v>0.27100000000000002</v>
      </c>
      <c r="E81" s="22">
        <v>0.06</v>
      </c>
      <c r="F81" s="9">
        <f t="shared" si="4"/>
        <v>4.5166666666666675</v>
      </c>
      <c r="G81" s="9">
        <f t="shared" si="3"/>
        <v>3.5166666666666671</v>
      </c>
      <c r="H81" s="25">
        <f>(D81-E81)/(J81/10000)</f>
        <v>182.05349439171701</v>
      </c>
      <c r="J81" s="6">
        <v>11.59</v>
      </c>
      <c r="K81" s="10">
        <f>E81/J81</f>
        <v>5.1768766177739426E-3</v>
      </c>
      <c r="L81" s="9">
        <f>(D81-E81)/E81</f>
        <v>3.5166666666666671</v>
      </c>
      <c r="M81" s="9">
        <f t="shared" si="5"/>
        <v>193.16666666666669</v>
      </c>
      <c r="O81" s="15"/>
    </row>
    <row r="82" spans="1:16" x14ac:dyDescent="0.3">
      <c r="B82" s="7" t="s">
        <v>44</v>
      </c>
      <c r="C82" s="6">
        <v>5</v>
      </c>
      <c r="D82" s="22">
        <v>0.27700000000000002</v>
      </c>
      <c r="E82" s="22">
        <v>5.5E-2</v>
      </c>
      <c r="F82" s="9">
        <f t="shared" si="4"/>
        <v>5.036363636363637</v>
      </c>
      <c r="G82" s="9">
        <f t="shared" si="3"/>
        <v>4.036363636363637</v>
      </c>
      <c r="H82" s="25">
        <f>(D82-E82)/(J82/10000)</f>
        <v>188.69528261793457</v>
      </c>
      <c r="I82" s="28">
        <f>AVERAGE(H78:H82)</f>
        <v>183.62849458131672</v>
      </c>
      <c r="J82" s="6">
        <v>11.765000000000001</v>
      </c>
      <c r="K82" s="10">
        <f>E82/J82</f>
        <v>4.674883127921802E-3</v>
      </c>
      <c r="L82" s="9">
        <f>(D82-E82)/E82</f>
        <v>4.036363636363637</v>
      </c>
      <c r="M82" s="9">
        <f t="shared" si="5"/>
        <v>213.90909090909091</v>
      </c>
      <c r="N82" s="19">
        <f>AVERAGE(M78:M82)</f>
        <v>223.57827286967489</v>
      </c>
      <c r="O82" s="15"/>
      <c r="P82" s="21"/>
    </row>
    <row r="83" spans="1:16" x14ac:dyDescent="0.3">
      <c r="A83" s="8" t="s">
        <v>45</v>
      </c>
      <c r="B83" s="7" t="s">
        <v>46</v>
      </c>
      <c r="D83" s="22">
        <v>0.54400000000000004</v>
      </c>
      <c r="E83" s="22">
        <v>0.17499999999999999</v>
      </c>
      <c r="F83" s="9">
        <f t="shared" si="4"/>
        <v>3.108571428571429</v>
      </c>
      <c r="G83" s="9">
        <f t="shared" si="3"/>
        <v>2.108571428571429</v>
      </c>
      <c r="H83" s="25">
        <f>(D83-E83)/(J83/10000)</f>
        <v>176.41153129033802</v>
      </c>
      <c r="J83" s="6">
        <v>20.917000000000002</v>
      </c>
      <c r="K83" s="10">
        <f>E83/J83</f>
        <v>8.3664005354496338E-3</v>
      </c>
      <c r="L83" s="9">
        <f>(D83-E83)/E83</f>
        <v>2.108571428571429</v>
      </c>
      <c r="M83" s="9">
        <f t="shared" si="5"/>
        <v>119.52571428571429</v>
      </c>
      <c r="O83" s="15"/>
    </row>
    <row r="84" spans="1:16" x14ac:dyDescent="0.3">
      <c r="B84" s="7" t="s">
        <v>46</v>
      </c>
      <c r="D84" s="22">
        <v>0.56000000000000005</v>
      </c>
      <c r="E84" s="22">
        <v>0.13600000000000001</v>
      </c>
      <c r="F84" s="9">
        <f t="shared" si="4"/>
        <v>4.1176470588235299</v>
      </c>
      <c r="G84" s="9">
        <f t="shared" si="3"/>
        <v>3.1176470588235294</v>
      </c>
      <c r="H84" s="25">
        <f>(D84-E84)/(J84/10000)</f>
        <v>281.20440376707791</v>
      </c>
      <c r="J84" s="6">
        <v>15.077999999999999</v>
      </c>
      <c r="K84" s="10">
        <f>E84/J84</f>
        <v>9.0197638944157065E-3</v>
      </c>
      <c r="L84" s="9">
        <f>(D84-E84)/E84</f>
        <v>3.1176470588235294</v>
      </c>
      <c r="M84" s="9">
        <f t="shared" si="5"/>
        <v>110.86764705882351</v>
      </c>
      <c r="O84" s="15"/>
    </row>
    <row r="85" spans="1:16" x14ac:dyDescent="0.3">
      <c r="B85" s="7" t="s">
        <v>46</v>
      </c>
      <c r="D85" s="22">
        <v>0.80200000000000005</v>
      </c>
      <c r="E85" s="22">
        <v>0.19600000000000001</v>
      </c>
      <c r="F85" s="9">
        <f t="shared" si="4"/>
        <v>4.091836734693878</v>
      </c>
      <c r="G85" s="9">
        <f t="shared" si="3"/>
        <v>3.091836734693878</v>
      </c>
      <c r="H85" s="25">
        <f>(D85-E85)/(J85/10000)</f>
        <v>297.02970297029702</v>
      </c>
      <c r="J85" s="6">
        <v>20.402000000000001</v>
      </c>
      <c r="K85" s="10">
        <f>E85/J85</f>
        <v>9.6069012841878253E-3</v>
      </c>
      <c r="L85" s="9">
        <f>(D85-E85)/E85</f>
        <v>3.091836734693878</v>
      </c>
      <c r="M85" s="9">
        <f t="shared" si="5"/>
        <v>104.09183673469387</v>
      </c>
      <c r="O85" s="15"/>
    </row>
    <row r="86" spans="1:16" x14ac:dyDescent="0.3">
      <c r="B86" s="7" t="s">
        <v>46</v>
      </c>
      <c r="D86" s="22">
        <v>0.63200000000000001</v>
      </c>
      <c r="E86" s="22">
        <v>0.14799999999999999</v>
      </c>
      <c r="F86" s="9">
        <f t="shared" si="4"/>
        <v>4.2702702702702702</v>
      </c>
      <c r="G86" s="9">
        <f t="shared" si="3"/>
        <v>3.2702702702702702</v>
      </c>
      <c r="H86" s="25">
        <f>(D86-E86)/(J86/10000)</f>
        <v>262.01818969250752</v>
      </c>
      <c r="J86" s="6">
        <v>18.472000000000001</v>
      </c>
      <c r="K86" s="10">
        <f>E86/J86</f>
        <v>8.0121264616717178E-3</v>
      </c>
      <c r="L86" s="9">
        <f>(D86-E86)/E86</f>
        <v>3.2702702702702702</v>
      </c>
      <c r="M86" s="9">
        <f t="shared" si="5"/>
        <v>124.81081081081084</v>
      </c>
      <c r="O86" s="15"/>
    </row>
    <row r="87" spans="1:16" x14ac:dyDescent="0.3">
      <c r="B87" s="7" t="s">
        <v>46</v>
      </c>
      <c r="D87" s="22">
        <v>0.64</v>
      </c>
      <c r="E87" s="22">
        <v>0.16439999999999999</v>
      </c>
      <c r="F87" s="9">
        <f t="shared" si="4"/>
        <v>3.8929440389294405</v>
      </c>
      <c r="G87" s="9">
        <f t="shared" si="3"/>
        <v>2.8929440389294405</v>
      </c>
      <c r="H87" s="25">
        <f>(D87-E87)/(J87/10000)</f>
        <v>226.97337023957243</v>
      </c>
      <c r="I87" s="28">
        <f>AVERAGE(H83:H87)</f>
        <v>248.72743959195859</v>
      </c>
      <c r="J87" s="6">
        <v>20.954000000000001</v>
      </c>
      <c r="K87" s="10">
        <f>E87/J87</f>
        <v>7.845757373293882E-3</v>
      </c>
      <c r="L87" s="9">
        <f>(D87-E87)/E87</f>
        <v>2.8929440389294405</v>
      </c>
      <c r="M87" s="9">
        <f t="shared" si="5"/>
        <v>127.45742092457421</v>
      </c>
      <c r="N87" s="19">
        <f>AVERAGE(M83:M87)</f>
        <v>117.35068596292335</v>
      </c>
      <c r="O87" s="15"/>
      <c r="P87" s="20"/>
    </row>
    <row r="88" spans="1:16" x14ac:dyDescent="0.3">
      <c r="A88" s="8" t="s">
        <v>47</v>
      </c>
      <c r="B88" s="7" t="s">
        <v>48</v>
      </c>
      <c r="D88" s="22">
        <v>1.226</v>
      </c>
      <c r="E88" s="22">
        <v>0.35199999999999998</v>
      </c>
      <c r="F88" s="9">
        <f t="shared" si="4"/>
        <v>3.4829545454545454</v>
      </c>
      <c r="G88" s="9">
        <f t="shared" si="3"/>
        <v>2.4829545454545454</v>
      </c>
      <c r="H88" s="25">
        <f>(D88-E88)/(J88/10000)</f>
        <v>167.07128247280789</v>
      </c>
      <c r="J88" s="6">
        <v>52.313000000000002</v>
      </c>
      <c r="K88" s="10">
        <f>E88/J88</f>
        <v>6.7287289966165191E-3</v>
      </c>
      <c r="L88" s="9">
        <f>(D88-E88)/E88</f>
        <v>2.4829545454545454</v>
      </c>
      <c r="M88" s="9">
        <f t="shared" si="5"/>
        <v>148.61647727272728</v>
      </c>
      <c r="O88" s="15"/>
    </row>
    <row r="89" spans="1:16" x14ac:dyDescent="0.3">
      <c r="B89" s="7" t="s">
        <v>48</v>
      </c>
      <c r="D89" s="22">
        <v>0.68899999999999995</v>
      </c>
      <c r="E89" s="22">
        <v>0.222</v>
      </c>
      <c r="F89" s="9">
        <f t="shared" si="4"/>
        <v>3.1036036036036032</v>
      </c>
      <c r="G89" s="9">
        <f t="shared" si="3"/>
        <v>2.1036036036036037</v>
      </c>
      <c r="H89" s="25">
        <f>(D89-E89)/(J89/10000)</f>
        <v>188.56496810142937</v>
      </c>
      <c r="J89" s="6">
        <v>24.765999999999998</v>
      </c>
      <c r="K89" s="10">
        <f>E89/J89</f>
        <v>8.9639021238795136E-3</v>
      </c>
      <c r="L89" s="9">
        <f>(D89-E89)/E89</f>
        <v>2.1036036036036037</v>
      </c>
      <c r="M89" s="9">
        <f t="shared" si="5"/>
        <v>111.55855855855854</v>
      </c>
      <c r="O89" s="15"/>
    </row>
    <row r="90" spans="1:16" x14ac:dyDescent="0.3">
      <c r="B90" s="7" t="s">
        <v>48</v>
      </c>
      <c r="D90" s="22">
        <v>0.69099999999999995</v>
      </c>
      <c r="E90" s="22">
        <v>0.20799999999999999</v>
      </c>
      <c r="F90" s="9">
        <f t="shared" si="4"/>
        <v>3.3221153846153846</v>
      </c>
      <c r="G90" s="9">
        <f t="shared" si="3"/>
        <v>2.3221153846153846</v>
      </c>
      <c r="H90" s="25">
        <f>(D90-E90)/(J90/10000)</f>
        <v>204.97368867764388</v>
      </c>
      <c r="I90" s="28">
        <f>AVERAGE(H88:H90)</f>
        <v>186.86997975062704</v>
      </c>
      <c r="J90" s="6">
        <v>23.564</v>
      </c>
      <c r="K90" s="10">
        <f>E90/J90</f>
        <v>8.8270242743167544E-3</v>
      </c>
      <c r="L90" s="9">
        <f>(D90-E90)/E90</f>
        <v>2.3221153846153846</v>
      </c>
      <c r="M90" s="9">
        <f t="shared" si="5"/>
        <v>113.28846153846153</v>
      </c>
      <c r="N90" s="17">
        <f>AVERAGE(M88:M90)</f>
        <v>124.48783245658245</v>
      </c>
      <c r="O90" s="15"/>
    </row>
    <row r="91" spans="1:16" x14ac:dyDescent="0.3">
      <c r="A91" s="8" t="s">
        <v>49</v>
      </c>
      <c r="B91" s="7" t="s">
        <v>50</v>
      </c>
      <c r="C91" s="6">
        <v>1</v>
      </c>
      <c r="D91" s="22">
        <v>0.72099999999999997</v>
      </c>
      <c r="E91" s="22">
        <v>0.30199999999999999</v>
      </c>
      <c r="F91" s="9">
        <f t="shared" si="4"/>
        <v>2.3874172185430464</v>
      </c>
      <c r="G91" s="9">
        <f t="shared" si="3"/>
        <v>1.3874172185430464</v>
      </c>
      <c r="H91" s="25">
        <f>(D91-E91)/(J91/10000)</f>
        <v>206.2515382722126</v>
      </c>
      <c r="J91" s="6">
        <v>20.315000000000001</v>
      </c>
      <c r="K91" s="10">
        <f>E91/J91</f>
        <v>1.4865862663056853E-2</v>
      </c>
      <c r="L91" s="9">
        <f>(D91-E91)/E91</f>
        <v>1.3874172185430464</v>
      </c>
      <c r="M91" s="9">
        <f t="shared" si="5"/>
        <v>67.268211920529808</v>
      </c>
      <c r="O91" s="15"/>
    </row>
    <row r="92" spans="1:16" x14ac:dyDescent="0.3">
      <c r="B92" s="7" t="s">
        <v>50</v>
      </c>
      <c r="C92" s="6">
        <v>2</v>
      </c>
      <c r="D92" s="22">
        <v>0.84899999999999998</v>
      </c>
      <c r="E92" s="22">
        <v>0.32</v>
      </c>
      <c r="F92" s="9">
        <f t="shared" si="4"/>
        <v>2.6531249999999997</v>
      </c>
      <c r="G92" s="9">
        <f t="shared" si="3"/>
        <v>1.6531249999999997</v>
      </c>
      <c r="H92" s="25">
        <f>(D92-E92)/(J92/10000)</f>
        <v>244.94142705005319</v>
      </c>
      <c r="J92" s="6">
        <v>21.597000000000001</v>
      </c>
      <c r="K92" s="10">
        <f>E92/J92</f>
        <v>1.4816872713802843E-2</v>
      </c>
      <c r="L92" s="9">
        <f>(D92-E92)/E92</f>
        <v>1.6531249999999997</v>
      </c>
      <c r="M92" s="9">
        <f t="shared" si="5"/>
        <v>67.490624999999994</v>
      </c>
      <c r="O92" s="15"/>
    </row>
    <row r="93" spans="1:16" x14ac:dyDescent="0.3">
      <c r="B93" s="7" t="s">
        <v>50</v>
      </c>
      <c r="C93" s="6">
        <v>3</v>
      </c>
      <c r="D93" s="22">
        <v>0.91300000000000003</v>
      </c>
      <c r="E93" s="22">
        <v>0.41599999999999998</v>
      </c>
      <c r="F93" s="9">
        <f t="shared" si="4"/>
        <v>2.1947115384615388</v>
      </c>
      <c r="G93" s="9">
        <f t="shared" si="3"/>
        <v>1.1947115384615385</v>
      </c>
      <c r="H93" s="25">
        <f>(D93-E93)/(J93/10000)</f>
        <v>228.75816993464056</v>
      </c>
      <c r="J93" s="6">
        <v>21.725999999999999</v>
      </c>
      <c r="K93" s="10">
        <f>E93/J93</f>
        <v>1.9147565129338122E-2</v>
      </c>
      <c r="L93" s="9">
        <f>(D93-E93)/E93</f>
        <v>1.1947115384615385</v>
      </c>
      <c r="M93" s="9">
        <f t="shared" si="5"/>
        <v>52.225961538461533</v>
      </c>
      <c r="O93" s="15"/>
    </row>
    <row r="94" spans="1:16" x14ac:dyDescent="0.3">
      <c r="B94" s="7" t="s">
        <v>50</v>
      </c>
      <c r="C94" s="6">
        <v>4</v>
      </c>
      <c r="D94" s="22">
        <v>0.753</v>
      </c>
      <c r="E94" s="22">
        <v>0.34399999999999997</v>
      </c>
      <c r="F94" s="9">
        <f t="shared" si="4"/>
        <v>2.1889534883720931</v>
      </c>
      <c r="G94" s="9">
        <f t="shared" si="3"/>
        <v>1.1889534883720931</v>
      </c>
      <c r="H94" s="25">
        <f>(D94-E94)/(J94/10000)</f>
        <v>268.65475564897531</v>
      </c>
      <c r="I94" s="28">
        <f>AVERAGE(H91:H94)</f>
        <v>237.15147272647042</v>
      </c>
      <c r="J94" s="6">
        <v>15.224</v>
      </c>
      <c r="K94" s="10">
        <f>E94/J94</f>
        <v>2.2595901208617968E-2</v>
      </c>
      <c r="L94" s="9">
        <f>(D94-E94)/E94</f>
        <v>1.1889534883720931</v>
      </c>
      <c r="M94" s="9">
        <f t="shared" si="5"/>
        <v>44.255813953488378</v>
      </c>
      <c r="N94" s="19">
        <f>AVERAGE(M91:M94)</f>
        <v>57.81015310311993</v>
      </c>
      <c r="O94" s="15"/>
      <c r="P94" s="20"/>
    </row>
    <row r="95" spans="1:16" x14ac:dyDescent="0.3">
      <c r="A95" s="8" t="s">
        <v>51</v>
      </c>
      <c r="B95" s="7" t="s">
        <v>52</v>
      </c>
      <c r="C95" s="6">
        <v>1</v>
      </c>
      <c r="D95" s="22">
        <v>1.3939999999999999</v>
      </c>
      <c r="E95" s="22">
        <v>0.56200000000000006</v>
      </c>
      <c r="F95" s="9">
        <f t="shared" si="4"/>
        <v>2.4804270462633449</v>
      </c>
      <c r="G95" s="9">
        <f t="shared" si="3"/>
        <v>1.4804270462633449</v>
      </c>
      <c r="H95" s="25">
        <f>(D95-E95)/(J95/10000)</f>
        <v>180.5046319397739</v>
      </c>
      <c r="J95" s="6">
        <v>46.093000000000004</v>
      </c>
      <c r="K95" s="10">
        <f>E95/J95</f>
        <v>1.2192740763239538E-2</v>
      </c>
      <c r="L95" s="9">
        <f>(D95-E95)/E95</f>
        <v>1.4804270462633449</v>
      </c>
      <c r="M95" s="9">
        <f t="shared" si="5"/>
        <v>82.016014234875442</v>
      </c>
      <c r="O95" s="15"/>
    </row>
    <row r="96" spans="1:16" x14ac:dyDescent="0.3">
      <c r="B96" s="7" t="s">
        <v>52</v>
      </c>
      <c r="C96" s="6">
        <v>2</v>
      </c>
      <c r="D96" s="22">
        <v>4.5860000000000003</v>
      </c>
      <c r="E96" s="22">
        <v>1.173</v>
      </c>
      <c r="F96" s="9">
        <f t="shared" si="4"/>
        <v>3.9096334185848254</v>
      </c>
      <c r="G96" s="9">
        <f t="shared" ref="G96:G159" si="6">(D96-E96)/E96</f>
        <v>2.9096334185848254</v>
      </c>
      <c r="H96" s="25">
        <f>(D96-E96)/(J96/10000)</f>
        <v>198.07553915082295</v>
      </c>
      <c r="J96" s="6">
        <v>172.30799999999999</v>
      </c>
      <c r="K96" s="10">
        <f>E96/J96</f>
        <v>6.8075771293265551E-3</v>
      </c>
      <c r="L96" s="9">
        <f>(D96-E96)/E96</f>
        <v>2.9096334185848254</v>
      </c>
      <c r="M96" s="9">
        <f t="shared" si="5"/>
        <v>146.89514066496162</v>
      </c>
      <c r="O96" s="15"/>
    </row>
    <row r="97" spans="1:16" x14ac:dyDescent="0.3">
      <c r="B97" s="7" t="s">
        <v>52</v>
      </c>
      <c r="C97" s="6">
        <v>3</v>
      </c>
      <c r="D97" s="22">
        <v>1.7070000000000001</v>
      </c>
      <c r="E97" s="22">
        <v>0.67100000000000004</v>
      </c>
      <c r="F97" s="9">
        <f t="shared" si="4"/>
        <v>2.5439642324888228</v>
      </c>
      <c r="G97" s="9">
        <f t="shared" si="6"/>
        <v>1.5439642324888225</v>
      </c>
      <c r="H97" s="25">
        <f>(D97-E97)/(J97/10000)</f>
        <v>165.89271417133705</v>
      </c>
      <c r="J97" s="6">
        <v>62.45</v>
      </c>
      <c r="K97" s="10">
        <f>E97/J97</f>
        <v>1.0744595676541234E-2</v>
      </c>
      <c r="L97" s="9">
        <f>(D97-E97)/E97</f>
        <v>1.5439642324888225</v>
      </c>
      <c r="M97" s="9">
        <f t="shared" si="5"/>
        <v>93.070044709388966</v>
      </c>
      <c r="O97" s="15"/>
    </row>
    <row r="98" spans="1:16" x14ac:dyDescent="0.3">
      <c r="B98" s="7" t="s">
        <v>52</v>
      </c>
      <c r="C98" s="6">
        <v>4</v>
      </c>
      <c r="D98" s="22">
        <v>3.0720000000000001</v>
      </c>
      <c r="E98" s="22">
        <v>0.75800000000000001</v>
      </c>
      <c r="F98" s="9">
        <f t="shared" si="4"/>
        <v>4.052770448548813</v>
      </c>
      <c r="G98" s="9">
        <f t="shared" si="6"/>
        <v>3.0527704485488125</v>
      </c>
      <c r="H98" s="25">
        <f>(D98-E98)/(J98/10000)</f>
        <v>169.26588056295168</v>
      </c>
      <c r="J98" s="6">
        <v>136.708</v>
      </c>
      <c r="K98" s="10">
        <f>E98/J98</f>
        <v>5.5446645404804403E-3</v>
      </c>
      <c r="L98" s="9">
        <f>(D98-E98)/E98</f>
        <v>3.0527704485488125</v>
      </c>
      <c r="M98" s="9">
        <f t="shared" si="5"/>
        <v>180.35356200527704</v>
      </c>
      <c r="O98" s="15"/>
    </row>
    <row r="99" spans="1:16" x14ac:dyDescent="0.3">
      <c r="B99" s="7" t="s">
        <v>52</v>
      </c>
      <c r="C99" s="6">
        <v>5</v>
      </c>
      <c r="D99" s="22">
        <v>2.5760000000000001</v>
      </c>
      <c r="E99" s="22">
        <v>0.66900000000000004</v>
      </c>
      <c r="F99" s="9">
        <f t="shared" si="4"/>
        <v>3.8505231689088188</v>
      </c>
      <c r="G99" s="9">
        <f t="shared" si="6"/>
        <v>2.8505231689088188</v>
      </c>
      <c r="H99" s="25">
        <f>(D99-E99)/(J99/10000)</f>
        <v>180.40432516295044</v>
      </c>
      <c r="I99" s="28">
        <f>AVERAGE(H95:H99)</f>
        <v>178.82861819756721</v>
      </c>
      <c r="J99" s="6">
        <v>105.70699999999999</v>
      </c>
      <c r="K99" s="10">
        <f>E99/J99</f>
        <v>6.3288145534354402E-3</v>
      </c>
      <c r="L99" s="9">
        <f>(D99-E99)/E99</f>
        <v>2.8505231689088188</v>
      </c>
      <c r="M99" s="9">
        <f t="shared" si="5"/>
        <v>158.00747384155454</v>
      </c>
      <c r="N99" s="19">
        <f>AVERAGE(M95:M99)</f>
        <v>132.06844709121154</v>
      </c>
      <c r="O99" s="15"/>
      <c r="P99" s="20"/>
    </row>
    <row r="100" spans="1:16" x14ac:dyDescent="0.3">
      <c r="A100" s="8" t="s">
        <v>53</v>
      </c>
      <c r="B100" s="7" t="s">
        <v>54</v>
      </c>
      <c r="C100" s="6">
        <v>1</v>
      </c>
      <c r="D100" s="22">
        <v>0.98099999999999998</v>
      </c>
      <c r="E100" s="22">
        <v>0.48699999999999999</v>
      </c>
      <c r="F100" s="9">
        <f t="shared" si="4"/>
        <v>2.0143737166324436</v>
      </c>
      <c r="G100" s="9">
        <f t="shared" si="6"/>
        <v>1.0143737166324436</v>
      </c>
      <c r="H100" s="25">
        <f>(D100-E100)/(J100/10000)</f>
        <v>122.08684477176679</v>
      </c>
      <c r="J100" s="6">
        <v>40.463000000000001</v>
      </c>
      <c r="K100" s="10">
        <f>E100/J100</f>
        <v>1.2035686923856362E-2</v>
      </c>
      <c r="L100" s="9">
        <f>(D100-E100)/E100</f>
        <v>1.0143737166324436</v>
      </c>
      <c r="M100" s="9">
        <f t="shared" si="5"/>
        <v>83.086242299794662</v>
      </c>
      <c r="O100" s="15"/>
    </row>
    <row r="101" spans="1:16" x14ac:dyDescent="0.3">
      <c r="B101" s="7" t="s">
        <v>54</v>
      </c>
      <c r="C101" s="6">
        <v>2</v>
      </c>
      <c r="D101" s="22">
        <v>0.84</v>
      </c>
      <c r="E101" s="22">
        <v>0.42099999999999999</v>
      </c>
      <c r="F101" s="9">
        <f t="shared" si="4"/>
        <v>1.995249406175772</v>
      </c>
      <c r="G101" s="9">
        <f t="shared" si="6"/>
        <v>0.99524940617577196</v>
      </c>
      <c r="H101" s="25">
        <f>(D101-E101)/(J101/10000)</f>
        <v>123.0579459014949</v>
      </c>
      <c r="J101" s="6">
        <v>34.048999999999999</v>
      </c>
      <c r="K101" s="10">
        <f>E101/J101</f>
        <v>1.2364533466474786E-2</v>
      </c>
      <c r="L101" s="9">
        <f>(D101-E101)/E101</f>
        <v>0.99524940617577196</v>
      </c>
      <c r="M101" s="9">
        <f t="shared" si="5"/>
        <v>80.876484560570077</v>
      </c>
      <c r="O101" s="15"/>
    </row>
    <row r="102" spans="1:16" x14ac:dyDescent="0.3">
      <c r="B102" s="7" t="s">
        <v>54</v>
      </c>
      <c r="C102" s="6">
        <v>3</v>
      </c>
      <c r="D102" s="22">
        <v>1.1519999999999999</v>
      </c>
      <c r="E102" s="22">
        <v>0.46899999999999997</v>
      </c>
      <c r="F102" s="9">
        <f t="shared" si="4"/>
        <v>2.4562899786780386</v>
      </c>
      <c r="G102" s="9">
        <f t="shared" si="6"/>
        <v>1.4562899786780383</v>
      </c>
      <c r="H102" s="25">
        <f>(D102-E102)/(J102/10000)</f>
        <v>136.55357178559288</v>
      </c>
      <c r="J102" s="6">
        <v>50.017000000000003</v>
      </c>
      <c r="K102" s="10">
        <f>E102/J102</f>
        <v>9.376811883959453E-3</v>
      </c>
      <c r="L102" s="9">
        <f>(D102-E102)/E102</f>
        <v>1.4562899786780383</v>
      </c>
      <c r="M102" s="9">
        <f t="shared" si="5"/>
        <v>106.64605543710022</v>
      </c>
      <c r="O102" s="15"/>
    </row>
    <row r="103" spans="1:16" x14ac:dyDescent="0.3">
      <c r="B103" s="7" t="s">
        <v>54</v>
      </c>
      <c r="C103" s="6">
        <v>4</v>
      </c>
      <c r="D103" s="22">
        <v>0.98699999999999999</v>
      </c>
      <c r="E103" s="22">
        <v>0.40699999999999997</v>
      </c>
      <c r="F103" s="9">
        <f t="shared" si="4"/>
        <v>2.4250614250614251</v>
      </c>
      <c r="G103" s="9">
        <f t="shared" si="6"/>
        <v>1.4250614250614253</v>
      </c>
      <c r="H103" s="25">
        <f>(D103-E103)/(J103/10000)</f>
        <v>119.43740862008609</v>
      </c>
      <c r="J103" s="6">
        <v>48.561</v>
      </c>
      <c r="K103" s="10">
        <f>E103/J103</f>
        <v>8.3812112600646603E-3</v>
      </c>
      <c r="L103" s="9">
        <f>(D103-E103)/E103</f>
        <v>1.4250614250614253</v>
      </c>
      <c r="M103" s="9">
        <f t="shared" si="5"/>
        <v>119.31449631449632</v>
      </c>
      <c r="O103" s="15"/>
    </row>
    <row r="104" spans="1:16" x14ac:dyDescent="0.3">
      <c r="B104" s="7" t="s">
        <v>54</v>
      </c>
      <c r="C104" s="6">
        <v>5</v>
      </c>
      <c r="D104" s="22">
        <v>0.61799999999999999</v>
      </c>
      <c r="E104" s="22">
        <v>0.26200000000000001</v>
      </c>
      <c r="F104" s="9">
        <f t="shared" si="4"/>
        <v>2.3587786259541983</v>
      </c>
      <c r="G104" s="9">
        <f t="shared" si="6"/>
        <v>1.3587786259541983</v>
      </c>
      <c r="H104" s="25">
        <f>(D104-E104)/(J104/10000)</f>
        <v>114.08428136516584</v>
      </c>
      <c r="I104" s="28">
        <f>AVERAGE(H100:H104)</f>
        <v>123.0440104888213</v>
      </c>
      <c r="J104" s="6">
        <v>31.204999999999998</v>
      </c>
      <c r="K104" s="10">
        <f>E104/J104</f>
        <v>8.3960903701329921E-3</v>
      </c>
      <c r="L104" s="9">
        <f>(D104-E104)/E104</f>
        <v>1.3587786259541983</v>
      </c>
      <c r="M104" s="9">
        <f t="shared" si="5"/>
        <v>119.10305343511449</v>
      </c>
      <c r="N104" s="19">
        <f>AVERAGE(M100:M104)</f>
        <v>101.80526640941514</v>
      </c>
      <c r="O104" s="15"/>
      <c r="P104" s="20"/>
    </row>
    <row r="105" spans="1:16" x14ac:dyDescent="0.3">
      <c r="A105" s="8" t="s">
        <v>55</v>
      </c>
      <c r="B105" s="7" t="s">
        <v>56</v>
      </c>
      <c r="C105" s="6">
        <v>1</v>
      </c>
      <c r="D105" s="22">
        <v>2.4E-2</v>
      </c>
      <c r="E105" s="22">
        <v>1.0999999999999999E-2</v>
      </c>
      <c r="F105" s="9">
        <f t="shared" si="4"/>
        <v>2.1818181818181821</v>
      </c>
      <c r="G105" s="9">
        <f t="shared" si="6"/>
        <v>1.1818181818181821</v>
      </c>
      <c r="H105" s="25">
        <f>(D105-E105)/(J105/10000)</f>
        <v>162.70337922403004</v>
      </c>
      <c r="J105" s="6">
        <v>0.79900000000000004</v>
      </c>
      <c r="K105" s="10">
        <f>E105/J105</f>
        <v>1.3767209011264079E-2</v>
      </c>
      <c r="L105" s="9">
        <f>(D105-E105)/E105</f>
        <v>1.1818181818181821</v>
      </c>
      <c r="M105" s="9">
        <f t="shared" si="5"/>
        <v>72.63636363636364</v>
      </c>
      <c r="O105" s="15"/>
    </row>
    <row r="106" spans="1:16" x14ac:dyDescent="0.3">
      <c r="B106" s="7" t="s">
        <v>56</v>
      </c>
      <c r="C106" s="6">
        <v>2</v>
      </c>
      <c r="D106" s="22">
        <v>2.5999999999999999E-2</v>
      </c>
      <c r="E106" s="22">
        <v>1.2E-2</v>
      </c>
      <c r="F106" s="9">
        <f t="shared" si="4"/>
        <v>2.1666666666666665</v>
      </c>
      <c r="G106" s="9">
        <f t="shared" si="6"/>
        <v>1.1666666666666665</v>
      </c>
      <c r="H106" s="25">
        <f>(D106-E106)/(J106/10000)</f>
        <v>138.0670611439842</v>
      </c>
      <c r="J106" s="6">
        <v>1.014</v>
      </c>
      <c r="K106" s="10">
        <f>E106/J106</f>
        <v>1.1834319526627219E-2</v>
      </c>
      <c r="L106" s="9">
        <f>(D106-E106)/E106</f>
        <v>1.1666666666666665</v>
      </c>
      <c r="M106" s="9">
        <f t="shared" si="5"/>
        <v>84.5</v>
      </c>
      <c r="O106" s="15"/>
    </row>
    <row r="107" spans="1:16" x14ac:dyDescent="0.3">
      <c r="B107" s="7" t="s">
        <v>56</v>
      </c>
      <c r="C107" s="6">
        <v>3</v>
      </c>
      <c r="D107" s="22">
        <v>1.2999999999999999E-2</v>
      </c>
      <c r="E107" s="22">
        <v>5.0000000000000001E-3</v>
      </c>
      <c r="F107" s="9">
        <f t="shared" si="4"/>
        <v>2.5999999999999996</v>
      </c>
      <c r="G107" s="9">
        <f t="shared" si="6"/>
        <v>1.6</v>
      </c>
      <c r="H107" s="25">
        <f>(D107-E107)/(J107/10000)</f>
        <v>142.09591474245119</v>
      </c>
      <c r="J107" s="6">
        <v>0.56299999999999994</v>
      </c>
      <c r="K107" s="10">
        <f>E107/J107</f>
        <v>8.8809946714031984E-3</v>
      </c>
      <c r="L107" s="9">
        <f>(D107-E107)/E107</f>
        <v>1.6</v>
      </c>
      <c r="M107" s="9">
        <f t="shared" si="5"/>
        <v>112.59999999999998</v>
      </c>
      <c r="O107" s="15"/>
    </row>
    <row r="108" spans="1:16" x14ac:dyDescent="0.3">
      <c r="B108" s="7" t="s">
        <v>56</v>
      </c>
      <c r="C108" s="6">
        <v>4</v>
      </c>
      <c r="D108" s="22">
        <v>1.0999999999999999E-2</v>
      </c>
      <c r="E108" s="22">
        <v>5.0000000000000001E-3</v>
      </c>
      <c r="F108" s="9">
        <f t="shared" si="4"/>
        <v>2.1999999999999997</v>
      </c>
      <c r="G108" s="9">
        <f t="shared" si="6"/>
        <v>1.1999999999999997</v>
      </c>
      <c r="H108" s="25">
        <f>(D108-E108)/(J108/10000)</f>
        <v>98.68421052631578</v>
      </c>
      <c r="I108" s="28">
        <f>AVERAGE(H105:H108)</f>
        <v>135.38764140919528</v>
      </c>
      <c r="J108" s="6">
        <v>0.60799999999999998</v>
      </c>
      <c r="K108" s="10">
        <f>E108/J108</f>
        <v>8.2236842105263153E-3</v>
      </c>
      <c r="L108" s="9">
        <f>(D108-E108)/E108</f>
        <v>1.1999999999999997</v>
      </c>
      <c r="M108" s="9">
        <f t="shared" si="5"/>
        <v>121.60000000000001</v>
      </c>
      <c r="N108" s="19">
        <f>AVERAGE(M105:M108)</f>
        <v>97.834090909090904</v>
      </c>
      <c r="O108" s="15"/>
      <c r="P108" s="20"/>
    </row>
    <row r="109" spans="1:16" x14ac:dyDescent="0.3">
      <c r="B109" s="7" t="s">
        <v>57</v>
      </c>
      <c r="C109" s="6">
        <v>1</v>
      </c>
      <c r="D109" s="22">
        <v>0.28699999999999998</v>
      </c>
      <c r="E109" s="22">
        <v>9.6000000000000002E-2</v>
      </c>
      <c r="F109" s="9">
        <f t="shared" si="4"/>
        <v>2.989583333333333</v>
      </c>
      <c r="G109" s="9">
        <f t="shared" si="6"/>
        <v>1.989583333333333</v>
      </c>
      <c r="H109" s="25">
        <f>(D109-E109)/(J109/10000)</f>
        <v>296.67598633115875</v>
      </c>
      <c r="J109" s="6">
        <v>6.4379999999999997</v>
      </c>
      <c r="K109" s="10">
        <f>E109/J109</f>
        <v>1.4911463187325258E-2</v>
      </c>
      <c r="L109" s="9">
        <f>(D109-E109)/E109</f>
        <v>1.989583333333333</v>
      </c>
      <c r="M109" s="9">
        <f t="shared" si="5"/>
        <v>67.0625</v>
      </c>
      <c r="O109" s="15"/>
    </row>
    <row r="110" spans="1:16" x14ac:dyDescent="0.3">
      <c r="B110" s="7" t="s">
        <v>57</v>
      </c>
      <c r="C110" s="6">
        <v>2</v>
      </c>
      <c r="D110" s="22">
        <v>0.375</v>
      </c>
      <c r="E110" s="22">
        <v>0.113</v>
      </c>
      <c r="F110" s="9">
        <f t="shared" si="4"/>
        <v>3.3185840707964602</v>
      </c>
      <c r="G110" s="9">
        <f t="shared" si="6"/>
        <v>2.3185840707964602</v>
      </c>
      <c r="H110" s="25">
        <f>(D110-E110)/(J110/10000)</f>
        <v>407.46500777604979</v>
      </c>
      <c r="J110" s="6">
        <v>6.43</v>
      </c>
      <c r="K110" s="10">
        <f>E110/J110</f>
        <v>1.7573872472783827E-2</v>
      </c>
      <c r="L110" s="9">
        <f>(D110-E110)/E110</f>
        <v>2.3185840707964602</v>
      </c>
      <c r="M110" s="9">
        <f t="shared" si="5"/>
        <v>56.902654867256636</v>
      </c>
      <c r="O110" s="15"/>
    </row>
    <row r="111" spans="1:16" x14ac:dyDescent="0.3">
      <c r="B111" s="7" t="s">
        <v>57</v>
      </c>
      <c r="C111" s="6">
        <v>3</v>
      </c>
      <c r="D111" s="22">
        <v>0.40400000000000003</v>
      </c>
      <c r="E111" s="22">
        <v>0.111</v>
      </c>
      <c r="F111" s="9">
        <f t="shared" si="4"/>
        <v>3.6396396396396398</v>
      </c>
      <c r="G111" s="9">
        <f t="shared" si="6"/>
        <v>2.6396396396396398</v>
      </c>
      <c r="H111" s="25">
        <f>(D111-E111)/(J111/10000)</f>
        <v>408.8752442087636</v>
      </c>
      <c r="J111" s="6">
        <v>7.1660000000000004</v>
      </c>
      <c r="K111" s="10">
        <f>E111/J111</f>
        <v>1.5489813005861009E-2</v>
      </c>
      <c r="L111" s="9">
        <f>(D111-E111)/E111</f>
        <v>2.6396396396396398</v>
      </c>
      <c r="M111" s="9">
        <f t="shared" si="5"/>
        <v>64.558558558558559</v>
      </c>
      <c r="O111" s="15"/>
    </row>
    <row r="112" spans="1:16" x14ac:dyDescent="0.3">
      <c r="B112" s="7" t="s">
        <v>57</v>
      </c>
      <c r="C112" s="6">
        <v>4</v>
      </c>
      <c r="D112" s="22">
        <v>0.36599999999999999</v>
      </c>
      <c r="E112" s="22">
        <v>0.124</v>
      </c>
      <c r="F112" s="9">
        <f t="shared" si="4"/>
        <v>2.9516129032258065</v>
      </c>
      <c r="G112" s="9">
        <f t="shared" si="6"/>
        <v>1.9516129032258065</v>
      </c>
      <c r="H112" s="25">
        <f>(D112-E112)/(J112/10000)</f>
        <v>364.62257043845113</v>
      </c>
      <c r="J112" s="6">
        <v>6.6369999999999996</v>
      </c>
      <c r="K112" s="10">
        <f>E112/J112</f>
        <v>1.8683139972879313E-2</v>
      </c>
      <c r="L112" s="9">
        <f>(D112-E112)/E112</f>
        <v>1.9516129032258065</v>
      </c>
      <c r="M112" s="9">
        <f t="shared" si="5"/>
        <v>53.524193548387096</v>
      </c>
      <c r="O112" s="15"/>
    </row>
    <row r="113" spans="1:16" x14ac:dyDescent="0.3">
      <c r="B113" s="7" t="s">
        <v>57</v>
      </c>
      <c r="C113" s="6">
        <v>5</v>
      </c>
      <c r="D113" s="22">
        <v>0.41699999999999998</v>
      </c>
      <c r="E113" s="22">
        <v>0.13</v>
      </c>
      <c r="F113" s="9">
        <f t="shared" si="4"/>
        <v>3.2076923076923074</v>
      </c>
      <c r="G113" s="9">
        <f t="shared" si="6"/>
        <v>2.2076923076923074</v>
      </c>
      <c r="H113" s="25">
        <f>(D113-E113)/(J113/10000)</f>
        <v>379.47904270792009</v>
      </c>
      <c r="I113" s="28">
        <f>AVERAGE(H109:H113)</f>
        <v>371.4235702924687</v>
      </c>
      <c r="J113" s="6">
        <v>7.5629999999999997</v>
      </c>
      <c r="K113" s="10">
        <f>E113/J113</f>
        <v>1.7188946185376176E-2</v>
      </c>
      <c r="L113" s="9">
        <f>(D113-E113)/E113</f>
        <v>2.2076923076923074</v>
      </c>
      <c r="M113" s="9">
        <f t="shared" si="5"/>
        <v>58.176923076923067</v>
      </c>
      <c r="N113" s="19">
        <f>AVERAGE(M109:M113)</f>
        <v>60.044966010225075</v>
      </c>
      <c r="O113" s="15"/>
      <c r="P113" s="20"/>
    </row>
    <row r="114" spans="1:16" x14ac:dyDescent="0.3">
      <c r="A114" s="8" t="s">
        <v>58</v>
      </c>
      <c r="B114" s="7" t="s">
        <v>59</v>
      </c>
      <c r="C114" s="6">
        <v>1</v>
      </c>
      <c r="D114" s="22">
        <v>1.869</v>
      </c>
      <c r="E114" s="22">
        <v>0.47699999999999998</v>
      </c>
      <c r="F114" s="9">
        <f t="shared" si="4"/>
        <v>3.9182389937106921</v>
      </c>
      <c r="G114" s="9">
        <f t="shared" si="6"/>
        <v>2.9182389937106916</v>
      </c>
      <c r="H114" s="25">
        <f>(D114-E114)/(J114/10000)</f>
        <v>181.90609359277602</v>
      </c>
      <c r="J114" s="6">
        <v>76.522999999999996</v>
      </c>
      <c r="K114" s="10">
        <f>E114/J114</f>
        <v>6.233420017511075E-3</v>
      </c>
      <c r="L114" s="9">
        <f>(D114-E114)/E114</f>
        <v>2.9182389937106916</v>
      </c>
      <c r="M114" s="9">
        <f t="shared" si="5"/>
        <v>160.42557651991615</v>
      </c>
      <c r="O114" s="15"/>
    </row>
    <row r="115" spans="1:16" x14ac:dyDescent="0.3">
      <c r="B115" s="7" t="s">
        <v>59</v>
      </c>
      <c r="C115" s="6">
        <v>2</v>
      </c>
      <c r="D115" s="22">
        <v>1.784</v>
      </c>
      <c r="E115" s="22">
        <v>0.32500000000000001</v>
      </c>
      <c r="F115" s="9">
        <f t="shared" si="4"/>
        <v>5.4892307692307689</v>
      </c>
      <c r="G115" s="9">
        <f t="shared" si="6"/>
        <v>4.4892307692307689</v>
      </c>
      <c r="H115" s="25">
        <f>(D115-E115)/(J115/10000)</f>
        <v>164.65596045548423</v>
      </c>
      <c r="J115" s="6">
        <v>88.608999999999995</v>
      </c>
      <c r="K115" s="10">
        <f>E115/J115</f>
        <v>3.6677989820447137E-3</v>
      </c>
      <c r="L115" s="9">
        <f>(D115-E115)/E115</f>
        <v>4.4892307692307689</v>
      </c>
      <c r="M115" s="9">
        <f t="shared" si="5"/>
        <v>272.64307692307688</v>
      </c>
      <c r="O115" s="15"/>
    </row>
    <row r="116" spans="1:16" x14ac:dyDescent="0.3">
      <c r="B116" s="7" t="s">
        <v>59</v>
      </c>
      <c r="C116" s="6">
        <v>3</v>
      </c>
      <c r="D116" s="22">
        <v>0.79500000000000004</v>
      </c>
      <c r="E116" s="22">
        <v>0.20599999999999999</v>
      </c>
      <c r="F116" s="9">
        <f t="shared" si="4"/>
        <v>3.8592233009708741</v>
      </c>
      <c r="G116" s="9">
        <f t="shared" si="6"/>
        <v>2.8592233009708745</v>
      </c>
      <c r="H116" s="25">
        <f>(D116-E116)/(J116/10000)</f>
        <v>171.67006703584963</v>
      </c>
      <c r="J116" s="6">
        <v>34.31</v>
      </c>
      <c r="K116" s="10">
        <f>E116/J116</f>
        <v>6.0040804430195275E-3</v>
      </c>
      <c r="L116" s="9">
        <f>(D116-E116)/E116</f>
        <v>2.8592233009708745</v>
      </c>
      <c r="M116" s="9">
        <f t="shared" si="5"/>
        <v>166.55339805825244</v>
      </c>
      <c r="O116" s="15"/>
    </row>
    <row r="117" spans="1:16" x14ac:dyDescent="0.3">
      <c r="B117" s="7" t="s">
        <v>59</v>
      </c>
      <c r="C117" s="6">
        <v>4</v>
      </c>
      <c r="D117" s="22">
        <v>1.446</v>
      </c>
      <c r="E117" s="22">
        <v>0.26800000000000002</v>
      </c>
      <c r="F117" s="9">
        <f t="shared" si="4"/>
        <v>5.3955223880597014</v>
      </c>
      <c r="G117" s="9">
        <f t="shared" si="6"/>
        <v>4.3955223880597014</v>
      </c>
      <c r="H117" s="25">
        <f>(D117-E117)/(J117/10000)</f>
        <v>117.80353410602316</v>
      </c>
      <c r="J117" s="6">
        <v>99.997</v>
      </c>
      <c r="K117" s="10">
        <f>E117/J117</f>
        <v>2.6800804024120725E-3</v>
      </c>
      <c r="L117" s="9">
        <f>(D117-E117)/E117</f>
        <v>4.3955223880597014</v>
      </c>
      <c r="M117" s="9">
        <f t="shared" si="5"/>
        <v>373.12313432835822</v>
      </c>
      <c r="O117" s="15"/>
    </row>
    <row r="118" spans="1:16" x14ac:dyDescent="0.3">
      <c r="B118" s="7" t="s">
        <v>59</v>
      </c>
      <c r="C118" s="6">
        <v>5</v>
      </c>
      <c r="D118" s="22">
        <v>3.2829999999999999</v>
      </c>
      <c r="E118" s="22">
        <v>0.56100000000000005</v>
      </c>
      <c r="F118" s="9">
        <f t="shared" si="4"/>
        <v>5.8520499108734398</v>
      </c>
      <c r="G118" s="9">
        <f t="shared" si="6"/>
        <v>4.8520499108734398</v>
      </c>
      <c r="H118" s="25">
        <f>(D118-E118)/(J118/10000)</f>
        <v>206.63321465714219</v>
      </c>
      <c r="I118" s="28">
        <f>AVERAGE(H114:H118)</f>
        <v>168.53377396945501</v>
      </c>
      <c r="J118" s="6">
        <v>131.73099999999999</v>
      </c>
      <c r="K118" s="10">
        <f>E118/J118</f>
        <v>4.2586786709278767E-3</v>
      </c>
      <c r="L118" s="9">
        <f>(D118-E118)/E118</f>
        <v>4.8520499108734398</v>
      </c>
      <c r="M118" s="9">
        <f t="shared" si="5"/>
        <v>234.81461675579317</v>
      </c>
      <c r="N118" s="19">
        <f>AVERAGE(M114:M118)</f>
        <v>241.51196051707939</v>
      </c>
      <c r="O118" s="15"/>
      <c r="P118" s="21"/>
    </row>
    <row r="119" spans="1:16" x14ac:dyDescent="0.3">
      <c r="A119" s="8" t="s">
        <v>60</v>
      </c>
      <c r="B119" s="7" t="s">
        <v>61</v>
      </c>
      <c r="C119" s="6">
        <v>1</v>
      </c>
      <c r="D119" s="22">
        <v>3.0190000000000001</v>
      </c>
      <c r="E119" s="22">
        <v>1.4590000000000001</v>
      </c>
      <c r="F119" s="9">
        <f t="shared" si="4"/>
        <v>2.0692254969156956</v>
      </c>
      <c r="G119" s="9">
        <f t="shared" si="6"/>
        <v>1.0692254969156956</v>
      </c>
      <c r="H119" s="25">
        <f>(D119-E119)/(J119/10000)</f>
        <v>236.15253031381042</v>
      </c>
      <c r="J119" s="6">
        <v>66.058999999999997</v>
      </c>
      <c r="K119" s="10">
        <f>E119/J119</f>
        <v>2.2086316777426243E-2</v>
      </c>
      <c r="L119" s="9">
        <f>(D119-E119)/E119</f>
        <v>1.0692254969156956</v>
      </c>
      <c r="M119" s="9">
        <f t="shared" si="5"/>
        <v>45.276901987662775</v>
      </c>
      <c r="O119" s="15"/>
    </row>
    <row r="120" spans="1:16" x14ac:dyDescent="0.3">
      <c r="B120" s="7" t="s">
        <v>61</v>
      </c>
      <c r="C120" s="6">
        <v>2</v>
      </c>
      <c r="D120" s="22">
        <v>3.0910000000000002</v>
      </c>
      <c r="E120" s="22">
        <v>1.3859999999999999</v>
      </c>
      <c r="F120" s="9">
        <f t="shared" si="4"/>
        <v>2.2301587301587307</v>
      </c>
      <c r="G120" s="9">
        <f t="shared" si="6"/>
        <v>1.2301587301587305</v>
      </c>
      <c r="H120" s="25">
        <f>(D120-E120)/(J120/10000)</f>
        <v>236.76280671545416</v>
      </c>
      <c r="J120" s="6">
        <v>72.013000000000005</v>
      </c>
      <c r="K120" s="10">
        <f>E120/J120</f>
        <v>1.9246524932998207E-2</v>
      </c>
      <c r="L120" s="9">
        <f>(D120-E120)/E120</f>
        <v>1.2301587301587305</v>
      </c>
      <c r="M120" s="9">
        <f t="shared" si="5"/>
        <v>51.957431457431461</v>
      </c>
      <c r="O120" s="15"/>
    </row>
    <row r="121" spans="1:16" x14ac:dyDescent="0.3">
      <c r="B121" s="7" t="s">
        <v>61</v>
      </c>
      <c r="C121" s="6">
        <v>3</v>
      </c>
      <c r="D121" s="22">
        <v>3.4830000000000001</v>
      </c>
      <c r="E121" s="22">
        <v>1.5620000000000001</v>
      </c>
      <c r="F121" s="9">
        <f t="shared" si="4"/>
        <v>2.2298335467349553</v>
      </c>
      <c r="G121" s="9">
        <f t="shared" si="6"/>
        <v>1.2298335467349553</v>
      </c>
      <c r="H121" s="25">
        <f>(D121-E121)/(J121/10000)</f>
        <v>271.24339894383098</v>
      </c>
      <c r="J121" s="6">
        <v>70.822000000000003</v>
      </c>
      <c r="K121" s="10">
        <f>E121/J121</f>
        <v>2.205529355285081E-2</v>
      </c>
      <c r="L121" s="9">
        <f>(D121-E121)/E121</f>
        <v>1.2298335467349553</v>
      </c>
      <c r="M121" s="9">
        <f t="shared" si="5"/>
        <v>45.340588988476313</v>
      </c>
      <c r="O121" s="15"/>
    </row>
    <row r="122" spans="1:16" x14ac:dyDescent="0.3">
      <c r="B122" s="7" t="s">
        <v>61</v>
      </c>
      <c r="C122" s="6">
        <v>4</v>
      </c>
      <c r="D122" s="22">
        <v>4.7679999999999998</v>
      </c>
      <c r="E122" s="22">
        <v>2.2450000000000001</v>
      </c>
      <c r="F122" s="9">
        <f t="shared" si="4"/>
        <v>2.1238307349665924</v>
      </c>
      <c r="G122" s="9">
        <f t="shared" si="6"/>
        <v>1.1238307349665921</v>
      </c>
      <c r="H122" s="25">
        <f>(D122-E122)/(J122/10000)</f>
        <v>348.27862289831864</v>
      </c>
      <c r="J122" s="6">
        <v>72.441999999999993</v>
      </c>
      <c r="K122" s="10">
        <f>E122/J122</f>
        <v>3.099030948897049E-2</v>
      </c>
      <c r="L122" s="9">
        <f>(D122-E122)/E122</f>
        <v>1.1238307349665921</v>
      </c>
      <c r="M122" s="9">
        <f t="shared" si="5"/>
        <v>32.268151447661467</v>
      </c>
      <c r="O122" s="15"/>
    </row>
    <row r="123" spans="1:16" x14ac:dyDescent="0.3">
      <c r="B123" s="7" t="s">
        <v>61</v>
      </c>
      <c r="C123" s="6">
        <v>5</v>
      </c>
      <c r="D123" s="22">
        <v>3.395</v>
      </c>
      <c r="E123" s="22">
        <v>1.496</v>
      </c>
      <c r="F123" s="9">
        <f t="shared" si="4"/>
        <v>2.269385026737968</v>
      </c>
      <c r="G123" s="9">
        <f t="shared" si="6"/>
        <v>1.2693850267379678</v>
      </c>
      <c r="H123" s="25">
        <f>(D123-E123)/(J123/10000)</f>
        <v>237.99676655261874</v>
      </c>
      <c r="I123" s="28">
        <f>AVERAGE(H119:H123)</f>
        <v>266.08682508480661</v>
      </c>
      <c r="J123" s="6">
        <v>79.790999999999997</v>
      </c>
      <c r="K123" s="10">
        <f>E123/J123</f>
        <v>1.8748981714729732E-2</v>
      </c>
      <c r="L123" s="9">
        <f>(D123-E123)/E123</f>
        <v>1.2693850267379678</v>
      </c>
      <c r="M123" s="9">
        <f t="shared" si="5"/>
        <v>53.336229946524064</v>
      </c>
      <c r="N123" s="19">
        <f>AVERAGE(M119:M123)</f>
        <v>45.635860765551215</v>
      </c>
      <c r="O123" s="15"/>
      <c r="P123" s="20"/>
    </row>
    <row r="124" spans="1:16" x14ac:dyDescent="0.3">
      <c r="A124" s="8" t="s">
        <v>62</v>
      </c>
      <c r="B124" s="7" t="s">
        <v>63</v>
      </c>
      <c r="C124" s="6">
        <v>1</v>
      </c>
      <c r="D124" s="22">
        <v>0.38200000000000001</v>
      </c>
      <c r="E124" s="22">
        <v>0.16900000000000001</v>
      </c>
      <c r="F124" s="9">
        <f t="shared" si="4"/>
        <v>2.2603550295857988</v>
      </c>
      <c r="G124" s="9">
        <f t="shared" si="6"/>
        <v>1.2603550295857986</v>
      </c>
      <c r="H124" s="25">
        <f>(D124-E124)/(J124/10000)</f>
        <v>177.97459893048128</v>
      </c>
      <c r="J124" s="6">
        <v>11.968</v>
      </c>
      <c r="K124" s="10">
        <f>E124/J124</f>
        <v>1.4120989304812835E-2</v>
      </c>
      <c r="L124" s="9">
        <f>(D124-E124)/E124</f>
        <v>1.2603550295857986</v>
      </c>
      <c r="M124" s="9">
        <f t="shared" si="5"/>
        <v>70.81656804733727</v>
      </c>
      <c r="O124" s="15"/>
    </row>
    <row r="125" spans="1:16" x14ac:dyDescent="0.3">
      <c r="B125" s="7" t="s">
        <v>63</v>
      </c>
      <c r="C125" s="6">
        <v>2</v>
      </c>
      <c r="D125" s="22">
        <v>0.44400000000000001</v>
      </c>
      <c r="E125" s="22">
        <v>0.16600000000000001</v>
      </c>
      <c r="F125" s="9">
        <f t="shared" si="4"/>
        <v>2.6746987951807228</v>
      </c>
      <c r="G125" s="9">
        <f t="shared" si="6"/>
        <v>1.6746987951807228</v>
      </c>
      <c r="H125" s="25">
        <f>(D125-E125)/(J125/10000)</f>
        <v>202.09363186972959</v>
      </c>
      <c r="J125" s="6">
        <v>13.756</v>
      </c>
      <c r="K125" s="10">
        <f>E125/J125</f>
        <v>1.2067461471357952E-2</v>
      </c>
      <c r="L125" s="9">
        <f>(D125-E125)/E125</f>
        <v>1.6746987951807228</v>
      </c>
      <c r="M125" s="9">
        <f t="shared" si="5"/>
        <v>82.867469879518069</v>
      </c>
      <c r="O125" s="15"/>
    </row>
    <row r="126" spans="1:16" x14ac:dyDescent="0.3">
      <c r="B126" s="7" t="s">
        <v>63</v>
      </c>
      <c r="C126" s="6">
        <v>3</v>
      </c>
      <c r="D126" s="22">
        <v>0.621</v>
      </c>
      <c r="E126" s="22">
        <v>0.24199999999999999</v>
      </c>
      <c r="F126" s="9">
        <f t="shared" si="4"/>
        <v>2.5661157024793391</v>
      </c>
      <c r="G126" s="9">
        <f t="shared" si="6"/>
        <v>1.5661157024793388</v>
      </c>
      <c r="H126" s="25">
        <f>(D126-E126)/(J126/10000)</f>
        <v>275.07620844825084</v>
      </c>
      <c r="J126" s="6">
        <v>13.778</v>
      </c>
      <c r="K126" s="10">
        <f>E126/J126</f>
        <v>1.7564232834954275E-2</v>
      </c>
      <c r="L126" s="9">
        <f>(D126-E126)/E126</f>
        <v>1.5661157024793388</v>
      </c>
      <c r="M126" s="9">
        <f t="shared" si="5"/>
        <v>56.933884297520663</v>
      </c>
      <c r="O126" s="15"/>
    </row>
    <row r="127" spans="1:16" x14ac:dyDescent="0.3">
      <c r="B127" s="7" t="s">
        <v>63</v>
      </c>
      <c r="C127" s="6">
        <v>4</v>
      </c>
      <c r="D127" s="22">
        <v>0.51700000000000002</v>
      </c>
      <c r="E127" s="22">
        <v>0.17199999999999999</v>
      </c>
      <c r="F127" s="9">
        <f t="shared" si="4"/>
        <v>3.0058139534883725</v>
      </c>
      <c r="G127" s="9">
        <f t="shared" si="6"/>
        <v>2.0058139534883725</v>
      </c>
      <c r="H127" s="25">
        <f>(D127-E127)/(J127/10000)</f>
        <v>228.73433667042369</v>
      </c>
      <c r="J127" s="6">
        <v>15.083</v>
      </c>
      <c r="K127" s="10">
        <f>E127/J127</f>
        <v>1.1403566929655903E-2</v>
      </c>
      <c r="L127" s="9">
        <f>(D127-E127)/E127</f>
        <v>2.0058139534883725</v>
      </c>
      <c r="M127" s="9">
        <f t="shared" si="5"/>
        <v>87.691860465116292</v>
      </c>
      <c r="O127" s="15"/>
    </row>
    <row r="128" spans="1:16" x14ac:dyDescent="0.3">
      <c r="B128" s="7" t="s">
        <v>63</v>
      </c>
      <c r="C128" s="6">
        <v>5</v>
      </c>
      <c r="D128" s="22">
        <v>0.77100000000000002</v>
      </c>
      <c r="E128" s="22">
        <v>0.27450000000000002</v>
      </c>
      <c r="F128" s="9">
        <f t="shared" si="4"/>
        <v>2.8087431693989071</v>
      </c>
      <c r="G128" s="9">
        <f t="shared" si="6"/>
        <v>1.8087431693989069</v>
      </c>
      <c r="H128" s="25">
        <f>(D128-E128)/(J128/10000)</f>
        <v>255.28304797161806</v>
      </c>
      <c r="I128" s="28">
        <f>AVERAGE(H124:H128)</f>
        <v>227.8323647781007</v>
      </c>
      <c r="J128" s="6">
        <v>19.449000000000002</v>
      </c>
      <c r="K128" s="10">
        <f>E128/J128</f>
        <v>1.4113836186950486E-2</v>
      </c>
      <c r="L128" s="9">
        <f>(D128-E128)/E128</f>
        <v>1.8087431693989069</v>
      </c>
      <c r="M128" s="9">
        <f t="shared" si="5"/>
        <v>70.852459016393439</v>
      </c>
      <c r="N128" s="19">
        <f>AVERAGE(M124:M128)</f>
        <v>73.832448341177141</v>
      </c>
      <c r="O128" s="15"/>
      <c r="P128" s="20"/>
    </row>
    <row r="129" spans="1:16" x14ac:dyDescent="0.3">
      <c r="A129" s="8" t="s">
        <v>64</v>
      </c>
      <c r="B129" s="7" t="s">
        <v>65</v>
      </c>
      <c r="C129" s="6">
        <v>1</v>
      </c>
      <c r="D129" s="22">
        <v>1.1879999999999999</v>
      </c>
      <c r="E129" s="22">
        <v>0.27</v>
      </c>
      <c r="F129" s="9">
        <f t="shared" si="4"/>
        <v>4.3999999999999995</v>
      </c>
      <c r="G129" s="9">
        <f t="shared" si="6"/>
        <v>3.3999999999999995</v>
      </c>
      <c r="H129" s="25">
        <f>(D129-E129)/(J129/10000)</f>
        <v>175.5023228248609</v>
      </c>
      <c r="J129" s="6">
        <v>52.307000000000002</v>
      </c>
      <c r="K129" s="10">
        <f>E129/J129</f>
        <v>5.1618330242606154E-3</v>
      </c>
      <c r="L129" s="9">
        <f>(D129-E129)/E129</f>
        <v>3.3999999999999995</v>
      </c>
      <c r="M129" s="9">
        <f t="shared" si="5"/>
        <v>193.72962962962961</v>
      </c>
      <c r="O129" s="15"/>
    </row>
    <row r="130" spans="1:16" x14ac:dyDescent="0.3">
      <c r="B130" s="7" t="s">
        <v>65</v>
      </c>
      <c r="C130" s="6">
        <v>2</v>
      </c>
      <c r="D130" s="22">
        <v>0.74099999999999999</v>
      </c>
      <c r="E130" s="22">
        <v>0.14199999999999999</v>
      </c>
      <c r="F130" s="9">
        <f t="shared" si="4"/>
        <v>5.21830985915493</v>
      </c>
      <c r="G130" s="9">
        <f t="shared" si="6"/>
        <v>4.21830985915493</v>
      </c>
      <c r="H130" s="25">
        <f>(D130-E130)/(J130/10000)</f>
        <v>199.19523793688271</v>
      </c>
      <c r="J130" s="6">
        <v>30.071000000000002</v>
      </c>
      <c r="K130" s="10">
        <f>E130/J130</f>
        <v>4.7221575604402908E-3</v>
      </c>
      <c r="L130" s="9">
        <f>(D130-E130)/E130</f>
        <v>4.21830985915493</v>
      </c>
      <c r="M130" s="9">
        <f t="shared" si="5"/>
        <v>211.76760563380284</v>
      </c>
      <c r="O130" s="15"/>
    </row>
    <row r="131" spans="1:16" x14ac:dyDescent="0.3">
      <c r="B131" s="7" t="s">
        <v>65</v>
      </c>
      <c r="C131" s="6">
        <v>3</v>
      </c>
      <c r="D131" s="22">
        <v>2.0350000000000001</v>
      </c>
      <c r="E131" s="22">
        <v>0.47</v>
      </c>
      <c r="F131" s="9">
        <f t="shared" ref="F131:F159" si="7">D131/E131</f>
        <v>4.3297872340425538</v>
      </c>
      <c r="G131" s="9">
        <f t="shared" si="6"/>
        <v>3.3297872340425538</v>
      </c>
      <c r="H131" s="25">
        <f>(D131-E131)/(J131/10000)</f>
        <v>217.29773260576778</v>
      </c>
      <c r="J131" s="6">
        <v>72.021000000000001</v>
      </c>
      <c r="K131" s="10">
        <f>E131/J131</f>
        <v>6.5258743977451017E-3</v>
      </c>
      <c r="L131" s="9">
        <f>(D131-E131)/E131</f>
        <v>3.3297872340425538</v>
      </c>
      <c r="M131" s="9">
        <f t="shared" ref="M131:M165" si="8">1/K131</f>
        <v>153.23617021276596</v>
      </c>
      <c r="O131" s="15"/>
    </row>
    <row r="132" spans="1:16" x14ac:dyDescent="0.3">
      <c r="B132" s="7" t="s">
        <v>65</v>
      </c>
      <c r="C132" s="6">
        <v>4</v>
      </c>
      <c r="D132" s="22">
        <v>2.395</v>
      </c>
      <c r="E132" s="22">
        <v>0.55500000000000005</v>
      </c>
      <c r="F132" s="9">
        <f t="shared" si="7"/>
        <v>4.3153153153153152</v>
      </c>
      <c r="G132" s="9">
        <f t="shared" si="6"/>
        <v>3.3153153153153148</v>
      </c>
      <c r="H132" s="25">
        <f>(D132-E132)/(J132/10000)</f>
        <v>241.3969536753998</v>
      </c>
      <c r="J132" s="6">
        <v>76.222999999999999</v>
      </c>
      <c r="K132" s="10">
        <f>E132/J132</f>
        <v>7.2812668092308106E-3</v>
      </c>
      <c r="L132" s="9">
        <f>(D132-E132)/E132</f>
        <v>3.3153153153153148</v>
      </c>
      <c r="M132" s="9">
        <f t="shared" si="8"/>
        <v>137.33873873873873</v>
      </c>
      <c r="O132" s="15"/>
    </row>
    <row r="133" spans="1:16" x14ac:dyDescent="0.3">
      <c r="B133" s="7" t="s">
        <v>65</v>
      </c>
      <c r="C133" s="6">
        <v>5</v>
      </c>
      <c r="D133" s="22">
        <v>1.9510000000000001</v>
      </c>
      <c r="E133" s="22">
        <v>0.46500000000000002</v>
      </c>
      <c r="F133" s="9">
        <f t="shared" si="7"/>
        <v>4.1956989247311824</v>
      </c>
      <c r="G133" s="9">
        <f t="shared" si="6"/>
        <v>3.1956989247311824</v>
      </c>
      <c r="H133" s="25">
        <f>(D133-E133)/(J133/10000)</f>
        <v>209.10139869980017</v>
      </c>
      <c r="I133" s="28">
        <f>AVERAGE(H129:H133)</f>
        <v>208.49872914854228</v>
      </c>
      <c r="J133" s="6">
        <v>71.066000000000003</v>
      </c>
      <c r="K133" s="10">
        <f>E133/J133</f>
        <v>6.5432133509695217E-3</v>
      </c>
      <c r="L133" s="9">
        <f>(D133-E133)/E133</f>
        <v>3.1956989247311824</v>
      </c>
      <c r="M133" s="9">
        <f t="shared" si="8"/>
        <v>152.8301075268817</v>
      </c>
      <c r="N133" s="19">
        <f>AVERAGE(M129:M133)</f>
        <v>169.78045034836379</v>
      </c>
      <c r="O133" s="15"/>
      <c r="P133" s="21"/>
    </row>
    <row r="134" spans="1:16" x14ac:dyDescent="0.3">
      <c r="A134" s="8" t="s">
        <v>66</v>
      </c>
      <c r="B134" s="7" t="s">
        <v>67</v>
      </c>
      <c r="C134" s="6">
        <v>1</v>
      </c>
      <c r="D134" s="22">
        <v>0.40300000000000002</v>
      </c>
      <c r="E134" s="22">
        <v>0.189</v>
      </c>
      <c r="F134" s="9">
        <f t="shared" si="7"/>
        <v>2.1322751322751325</v>
      </c>
      <c r="G134" s="9">
        <f t="shared" si="6"/>
        <v>1.1322751322751323</v>
      </c>
      <c r="H134" s="25">
        <f>(D134-E134)/(J134/10000)</f>
        <v>169.38420136140576</v>
      </c>
      <c r="J134" s="6">
        <v>12.634</v>
      </c>
      <c r="K134" s="10">
        <f>E134/J134</f>
        <v>1.4959632737058731E-2</v>
      </c>
      <c r="L134" s="9">
        <f>(D134-E134)/E134</f>
        <v>1.1322751322751323</v>
      </c>
      <c r="M134" s="9">
        <f t="shared" si="8"/>
        <v>66.846560846560848</v>
      </c>
      <c r="O134" s="15"/>
    </row>
    <row r="135" spans="1:16" x14ac:dyDescent="0.3">
      <c r="B135" s="7" t="s">
        <v>67</v>
      </c>
      <c r="C135" s="6">
        <v>2</v>
      </c>
      <c r="D135" s="22">
        <v>0.41299999999999998</v>
      </c>
      <c r="E135" s="22">
        <v>0.191</v>
      </c>
      <c r="F135" s="9">
        <f t="shared" si="7"/>
        <v>2.162303664921466</v>
      </c>
      <c r="G135" s="9">
        <f t="shared" si="6"/>
        <v>1.1623036649214658</v>
      </c>
      <c r="H135" s="25">
        <f>(D135-E135)/(J135/10000)</f>
        <v>139.35095097608436</v>
      </c>
      <c r="J135" s="6">
        <v>15.930999999999999</v>
      </c>
      <c r="K135" s="10">
        <f>E135/J135</f>
        <v>1.1989203439834286E-2</v>
      </c>
      <c r="L135" s="9">
        <f>(D135-E135)/E135</f>
        <v>1.1623036649214658</v>
      </c>
      <c r="M135" s="9">
        <f t="shared" si="8"/>
        <v>83.40837696335079</v>
      </c>
      <c r="O135" s="15"/>
    </row>
    <row r="136" spans="1:16" x14ac:dyDescent="0.3">
      <c r="B136" s="7" t="s">
        <v>67</v>
      </c>
      <c r="C136" s="6">
        <v>3</v>
      </c>
      <c r="D136" s="22">
        <v>0.32700000000000001</v>
      </c>
      <c r="E136" s="22">
        <v>0.14899999999999999</v>
      </c>
      <c r="F136" s="9">
        <f t="shared" si="7"/>
        <v>2.1946308724832218</v>
      </c>
      <c r="G136" s="9">
        <f t="shared" si="6"/>
        <v>1.1946308724832218</v>
      </c>
      <c r="H136" s="25">
        <f>(D136-E136)/(J136/10000)</f>
        <v>136.04402323448488</v>
      </c>
      <c r="J136" s="6">
        <v>13.084</v>
      </c>
      <c r="K136" s="10">
        <f>E136/J136</f>
        <v>1.1387954753897891E-2</v>
      </c>
      <c r="L136" s="9">
        <f>(D136-E136)/E136</f>
        <v>1.1946308724832218</v>
      </c>
      <c r="M136" s="9">
        <f t="shared" si="8"/>
        <v>87.812080536912745</v>
      </c>
      <c r="O136" s="15"/>
    </row>
    <row r="137" spans="1:16" x14ac:dyDescent="0.3">
      <c r="B137" s="7" t="s">
        <v>67</v>
      </c>
      <c r="C137" s="6">
        <v>4</v>
      </c>
      <c r="D137" s="22">
        <v>0.49399999999999999</v>
      </c>
      <c r="E137" s="22">
        <v>0.22900000000000001</v>
      </c>
      <c r="F137" s="9">
        <f t="shared" si="7"/>
        <v>2.1572052401746724</v>
      </c>
      <c r="G137" s="9">
        <f t="shared" si="6"/>
        <v>1.1572052401746724</v>
      </c>
      <c r="H137" s="25">
        <f>(D137-E137)/(J137/10000)</f>
        <v>153.74796936644233</v>
      </c>
      <c r="J137" s="6">
        <v>17.236000000000001</v>
      </c>
      <c r="K137" s="10">
        <f>E137/J137</f>
        <v>1.3286145277326526E-2</v>
      </c>
      <c r="L137" s="9">
        <f>(D137-E137)/E137</f>
        <v>1.1572052401746724</v>
      </c>
      <c r="M137" s="9">
        <f t="shared" si="8"/>
        <v>75.266375545851531</v>
      </c>
      <c r="O137" s="15"/>
    </row>
    <row r="138" spans="1:16" x14ac:dyDescent="0.3">
      <c r="B138" s="7" t="s">
        <v>67</v>
      </c>
      <c r="C138" s="6">
        <v>5</v>
      </c>
      <c r="D138" s="22">
        <v>0.32200000000000001</v>
      </c>
      <c r="E138" s="22">
        <v>0.14449999999999999</v>
      </c>
      <c r="F138" s="9">
        <f t="shared" si="7"/>
        <v>2.2283737024221457</v>
      </c>
      <c r="G138" s="9">
        <f t="shared" si="6"/>
        <v>1.2283737024221455</v>
      </c>
      <c r="H138" s="25">
        <f>(D138-E138)/(J138/10000)</f>
        <v>166.85467193081408</v>
      </c>
      <c r="I138" s="28">
        <f>AVERAGE(H134:H138)</f>
        <v>153.07636337384628</v>
      </c>
      <c r="J138" s="6">
        <v>10.638</v>
      </c>
      <c r="K138" s="10">
        <f>E138/J138</f>
        <v>1.358338033464937E-2</v>
      </c>
      <c r="L138" s="9">
        <f>(D138-E138)/E138</f>
        <v>1.2283737024221455</v>
      </c>
      <c r="M138" s="9">
        <f t="shared" si="8"/>
        <v>73.61937716262976</v>
      </c>
      <c r="N138" s="19">
        <f>AVERAGE(M134:M138)</f>
        <v>77.390554211061129</v>
      </c>
      <c r="O138" s="15"/>
      <c r="P138" s="20"/>
    </row>
    <row r="139" spans="1:16" x14ac:dyDescent="0.3">
      <c r="A139" s="8" t="s">
        <v>68</v>
      </c>
      <c r="B139" s="7" t="s">
        <v>69</v>
      </c>
      <c r="C139" s="6">
        <v>1</v>
      </c>
      <c r="D139" s="22">
        <v>1.028</v>
      </c>
      <c r="E139" s="22">
        <v>0.216</v>
      </c>
      <c r="F139" s="9">
        <f t="shared" si="7"/>
        <v>4.7592592592592595</v>
      </c>
      <c r="G139" s="9">
        <f t="shared" si="6"/>
        <v>3.7592592592592595</v>
      </c>
      <c r="H139" s="25">
        <f>(D139-E139)/(J139/10000)</f>
        <v>249.09503650530712</v>
      </c>
      <c r="J139" s="6">
        <v>32.597999999999999</v>
      </c>
      <c r="K139" s="10">
        <f>E139/J139</f>
        <v>6.6261733848702372E-3</v>
      </c>
      <c r="L139" s="9">
        <f>(D139-E139)/E139</f>
        <v>3.7592592592592595</v>
      </c>
      <c r="M139" s="9">
        <f t="shared" si="8"/>
        <v>150.91666666666669</v>
      </c>
      <c r="O139" s="15"/>
    </row>
    <row r="140" spans="1:16" x14ac:dyDescent="0.3">
      <c r="B140" s="7" t="s">
        <v>69</v>
      </c>
      <c r="C140" s="6">
        <v>2</v>
      </c>
      <c r="D140" s="22">
        <v>2.1379999999999999</v>
      </c>
      <c r="E140" s="22">
        <v>0.41599999999999998</v>
      </c>
      <c r="F140" s="9">
        <f t="shared" si="7"/>
        <v>5.1394230769230766</v>
      </c>
      <c r="G140" s="9">
        <f t="shared" si="6"/>
        <v>4.1394230769230766</v>
      </c>
      <c r="H140" s="25">
        <f>(D140-E140)/(J140/10000)</f>
        <v>257.48762653827174</v>
      </c>
      <c r="J140" s="6">
        <v>66.876999999999995</v>
      </c>
      <c r="K140" s="10">
        <f>E140/J140</f>
        <v>6.2203747177654502E-3</v>
      </c>
      <c r="L140" s="9">
        <f>(D140-E140)/E140</f>
        <v>4.1394230769230766</v>
      </c>
      <c r="M140" s="9">
        <f t="shared" si="8"/>
        <v>160.76201923076923</v>
      </c>
      <c r="O140" s="15"/>
    </row>
    <row r="141" spans="1:16" x14ac:dyDescent="0.3">
      <c r="B141" s="7" t="s">
        <v>69</v>
      </c>
      <c r="C141" s="6">
        <v>3</v>
      </c>
      <c r="D141" s="22">
        <v>3.254</v>
      </c>
      <c r="E141" s="22">
        <v>0.64300000000000002</v>
      </c>
      <c r="F141" s="9">
        <f t="shared" si="7"/>
        <v>5.060653188180404</v>
      </c>
      <c r="G141" s="9">
        <f t="shared" si="6"/>
        <v>4.060653188180404</v>
      </c>
      <c r="H141" s="25">
        <f>(D141-E141)/(J141/10000)</f>
        <v>283.00148491778759</v>
      </c>
      <c r="J141" s="6">
        <v>92.260999999999996</v>
      </c>
      <c r="K141" s="10">
        <f>E141/J141</f>
        <v>6.969358667259189E-3</v>
      </c>
      <c r="L141" s="9">
        <f>(D141-E141)/E141</f>
        <v>4.060653188180404</v>
      </c>
      <c r="M141" s="9">
        <f t="shared" si="8"/>
        <v>143.48522550544322</v>
      </c>
      <c r="O141" s="15"/>
    </row>
    <row r="142" spans="1:16" x14ac:dyDescent="0.3">
      <c r="B142" s="7" t="s">
        <v>69</v>
      </c>
      <c r="C142" s="6">
        <v>4</v>
      </c>
      <c r="D142" s="22">
        <v>2.5190000000000001</v>
      </c>
      <c r="E142" s="22">
        <v>0.433</v>
      </c>
      <c r="F142" s="9">
        <f t="shared" si="7"/>
        <v>5.8175519630484995</v>
      </c>
      <c r="G142" s="9">
        <f t="shared" si="6"/>
        <v>4.8175519630484995</v>
      </c>
      <c r="H142" s="25">
        <f>(D142-E142)/(J142/10000)</f>
        <v>266.32280468809853</v>
      </c>
      <c r="J142" s="6">
        <v>78.325999999999993</v>
      </c>
      <c r="K142" s="10">
        <f>E142/J142</f>
        <v>5.528177105941833E-3</v>
      </c>
      <c r="L142" s="9">
        <f>(D142-E142)/E142</f>
        <v>4.8175519630484995</v>
      </c>
      <c r="M142" s="9">
        <f t="shared" si="8"/>
        <v>180.89145496535795</v>
      </c>
      <c r="O142" s="15"/>
    </row>
    <row r="143" spans="1:16" x14ac:dyDescent="0.3">
      <c r="B143" s="7" t="s">
        <v>69</v>
      </c>
      <c r="C143" s="6">
        <v>5</v>
      </c>
      <c r="D143" s="22">
        <v>2.3839999999999999</v>
      </c>
      <c r="E143" s="22">
        <v>0.47</v>
      </c>
      <c r="F143" s="9">
        <f t="shared" si="7"/>
        <v>5.0723404255319151</v>
      </c>
      <c r="G143" s="9">
        <f t="shared" si="6"/>
        <v>4.0723404255319151</v>
      </c>
      <c r="H143" s="25">
        <f>(D143-E143)/(J143/10000)</f>
        <v>252.15065804207779</v>
      </c>
      <c r="I143" s="28">
        <f>AVERAGE(H139:H143)</f>
        <v>261.61152213830854</v>
      </c>
      <c r="J143" s="6">
        <v>75.906999999999996</v>
      </c>
      <c r="K143" s="10">
        <f>E143/J143</f>
        <v>6.1917873186926103E-3</v>
      </c>
      <c r="L143" s="9">
        <f>(D143-E143)/E143</f>
        <v>4.0723404255319151</v>
      </c>
      <c r="M143" s="9">
        <f t="shared" si="8"/>
        <v>161.50425531914894</v>
      </c>
      <c r="N143" s="19">
        <f>AVERAGE(M139:M143)</f>
        <v>159.51192433747718</v>
      </c>
      <c r="O143" s="15"/>
      <c r="P143" s="21"/>
    </row>
    <row r="144" spans="1:16" x14ac:dyDescent="0.3">
      <c r="A144" s="8" t="s">
        <v>66</v>
      </c>
      <c r="B144" s="7" t="s">
        <v>70</v>
      </c>
      <c r="C144" s="6">
        <v>1</v>
      </c>
      <c r="D144" s="22">
        <v>0.14299999999999999</v>
      </c>
      <c r="E144" s="22">
        <v>8.1000000000000003E-2</v>
      </c>
      <c r="F144" s="9">
        <f t="shared" si="7"/>
        <v>1.7654320987654319</v>
      </c>
      <c r="G144" s="9">
        <f t="shared" si="6"/>
        <v>0.76543209876543195</v>
      </c>
      <c r="H144" s="25">
        <f>(D144-E144)/(J144/10000)</f>
        <v>140.17635089305898</v>
      </c>
      <c r="I144" s="28">
        <v>140</v>
      </c>
      <c r="J144" s="6">
        <v>4.423</v>
      </c>
      <c r="K144" s="10">
        <f>E144/J144</f>
        <v>1.8313361971512548E-2</v>
      </c>
      <c r="L144" s="9">
        <f>(D144-E144)/E144</f>
        <v>0.76543209876543195</v>
      </c>
      <c r="M144" s="9">
        <f t="shared" si="8"/>
        <v>54.604938271604937</v>
      </c>
      <c r="N144" s="19">
        <v>0.77</v>
      </c>
      <c r="O144" s="15"/>
      <c r="P144" s="20"/>
    </row>
    <row r="145" spans="1:16" x14ac:dyDescent="0.3">
      <c r="A145" s="8" t="s">
        <v>71</v>
      </c>
      <c r="B145" s="7" t="s">
        <v>72</v>
      </c>
      <c r="C145" s="6">
        <v>1</v>
      </c>
      <c r="D145" s="22">
        <v>0.33800000000000002</v>
      </c>
      <c r="E145" s="22">
        <v>0.109</v>
      </c>
      <c r="F145" s="9">
        <f t="shared" si="7"/>
        <v>3.1009174311926606</v>
      </c>
      <c r="G145" s="9">
        <f t="shared" si="6"/>
        <v>2.1009174311926611</v>
      </c>
      <c r="H145" s="25">
        <f>(D145-E145)/(J145/10000)</f>
        <v>218.34477498093065</v>
      </c>
      <c r="J145" s="6">
        <v>10.488</v>
      </c>
      <c r="K145" s="10">
        <f>E145/J145</f>
        <v>1.0392829900839055E-2</v>
      </c>
      <c r="L145" s="9">
        <f>(D145-E145)/E145</f>
        <v>2.1009174311926611</v>
      </c>
      <c r="M145" s="9">
        <f t="shared" si="8"/>
        <v>96.220183486238525</v>
      </c>
      <c r="O145" s="15"/>
    </row>
    <row r="146" spans="1:16" x14ac:dyDescent="0.3">
      <c r="B146" s="7" t="s">
        <v>72</v>
      </c>
      <c r="C146" s="6">
        <v>2</v>
      </c>
      <c r="D146" s="22">
        <v>0.25</v>
      </c>
      <c r="E146" s="22">
        <v>7.8E-2</v>
      </c>
      <c r="F146" s="9">
        <f t="shared" si="7"/>
        <v>3.2051282051282053</v>
      </c>
      <c r="G146" s="9">
        <f t="shared" si="6"/>
        <v>2.2051282051282048</v>
      </c>
      <c r="H146" s="25">
        <f>(D146-E146)/(J146/10000)</f>
        <v>235.19759332695202</v>
      </c>
      <c r="J146" s="6">
        <v>7.3129999999999997</v>
      </c>
      <c r="K146" s="10">
        <f>E146/J146</f>
        <v>1.0665937371803639E-2</v>
      </c>
      <c r="L146" s="9">
        <f>(D146-E146)/E146</f>
        <v>2.2051282051282048</v>
      </c>
      <c r="M146" s="9">
        <f t="shared" si="8"/>
        <v>93.756410256410248</v>
      </c>
      <c r="O146" s="15"/>
    </row>
    <row r="147" spans="1:16" x14ac:dyDescent="0.3">
      <c r="B147" s="7" t="s">
        <v>72</v>
      </c>
      <c r="C147" s="6">
        <v>3</v>
      </c>
      <c r="D147" s="22">
        <v>0.42899999999999999</v>
      </c>
      <c r="E147" s="22">
        <v>0.121</v>
      </c>
      <c r="F147" s="9">
        <f t="shared" si="7"/>
        <v>3.5454545454545454</v>
      </c>
      <c r="G147" s="9">
        <f t="shared" si="6"/>
        <v>2.5454545454545454</v>
      </c>
      <c r="H147" s="25">
        <f>(D147-E147)/(J147/10000)</f>
        <v>287.93119566233526</v>
      </c>
      <c r="J147" s="6">
        <v>10.696999999999999</v>
      </c>
      <c r="K147" s="10">
        <f>E147/J147</f>
        <v>1.1311582686734599E-2</v>
      </c>
      <c r="L147" s="9">
        <f>(D147-E147)/E147</f>
        <v>2.5454545454545454</v>
      </c>
      <c r="M147" s="9">
        <f t="shared" si="8"/>
        <v>88.404958677685954</v>
      </c>
      <c r="O147" s="15"/>
    </row>
    <row r="148" spans="1:16" x14ac:dyDescent="0.3">
      <c r="B148" s="7" t="s">
        <v>72</v>
      </c>
      <c r="C148" s="6">
        <v>4</v>
      </c>
      <c r="D148" s="22">
        <v>0.159</v>
      </c>
      <c r="E148" s="22">
        <v>3.7999999999999999E-2</v>
      </c>
      <c r="F148" s="9">
        <f t="shared" si="7"/>
        <v>4.1842105263157894</v>
      </c>
      <c r="G148" s="9">
        <f t="shared" si="6"/>
        <v>3.1842105263157894</v>
      </c>
      <c r="H148" s="25">
        <f>(D148-E148)/(J148/10000)</f>
        <v>285.04122497055357</v>
      </c>
      <c r="J148" s="6">
        <v>4.2450000000000001</v>
      </c>
      <c r="K148" s="10">
        <f>E148/J148</f>
        <v>8.9517078916372204E-3</v>
      </c>
      <c r="L148" s="9">
        <f>(D148-E148)/E148</f>
        <v>3.1842105263157894</v>
      </c>
      <c r="M148" s="9">
        <f t="shared" si="8"/>
        <v>111.71052631578947</v>
      </c>
      <c r="O148" s="15"/>
    </row>
    <row r="149" spans="1:16" x14ac:dyDescent="0.3">
      <c r="B149" s="7" t="s">
        <v>72</v>
      </c>
      <c r="C149" s="6">
        <v>5</v>
      </c>
      <c r="D149" s="22">
        <v>0.21199999999999999</v>
      </c>
      <c r="E149" s="22">
        <v>5.8000000000000003E-2</v>
      </c>
      <c r="F149" s="9">
        <f t="shared" si="7"/>
        <v>3.6551724137931032</v>
      </c>
      <c r="G149" s="9">
        <f t="shared" si="6"/>
        <v>2.6551724137931032</v>
      </c>
      <c r="H149" s="25">
        <f>(D149-E149)/(J149/10000)</f>
        <v>325.30629488804391</v>
      </c>
      <c r="I149" s="28">
        <f>AVERAGE(H145:H149)</f>
        <v>270.3642167657631</v>
      </c>
      <c r="J149" s="6">
        <v>4.734</v>
      </c>
      <c r="K149" s="10">
        <f>E149/J149</f>
        <v>1.2251795521757499E-2</v>
      </c>
      <c r="L149" s="9">
        <f>(D149-E149)/E149</f>
        <v>2.6551724137931032</v>
      </c>
      <c r="M149" s="9">
        <f t="shared" si="8"/>
        <v>81.620689655172413</v>
      </c>
      <c r="N149" s="19">
        <f>AVERAGE(M145:M149)</f>
        <v>94.342553678259335</v>
      </c>
      <c r="O149" s="15"/>
      <c r="P149" s="20"/>
    </row>
    <row r="150" spans="1:16" x14ac:dyDescent="0.3">
      <c r="A150" s="8" t="s">
        <v>73</v>
      </c>
      <c r="B150" s="7" t="s">
        <v>74</v>
      </c>
      <c r="C150" s="6">
        <v>1</v>
      </c>
      <c r="D150" s="22">
        <v>0.16400000000000001</v>
      </c>
      <c r="E150" s="22">
        <v>2.5999999999999999E-2</v>
      </c>
      <c r="F150" s="9">
        <f t="shared" si="7"/>
        <v>6.3076923076923084</v>
      </c>
      <c r="G150" s="9">
        <f t="shared" si="6"/>
        <v>5.3076923076923084</v>
      </c>
      <c r="H150" s="25">
        <f>(D150-E150)/(J150/10000)</f>
        <v>186.63781444414391</v>
      </c>
      <c r="J150" s="6">
        <v>7.3940000000000001</v>
      </c>
      <c r="K150" s="10">
        <f>E150/J150</f>
        <v>3.5163646199621312E-3</v>
      </c>
      <c r="L150" s="9">
        <f>(D150-E150)/E150</f>
        <v>5.3076923076923084</v>
      </c>
      <c r="M150" s="9">
        <f t="shared" si="8"/>
        <v>284.38461538461542</v>
      </c>
      <c r="O150" s="15"/>
    </row>
    <row r="151" spans="1:16" x14ac:dyDescent="0.3">
      <c r="B151" s="7" t="s">
        <v>74</v>
      </c>
      <c r="C151" s="6">
        <v>2</v>
      </c>
      <c r="D151" s="22">
        <v>0.36699999999999999</v>
      </c>
      <c r="E151" s="22">
        <v>3.5999999999999997E-2</v>
      </c>
      <c r="F151" s="9">
        <f t="shared" si="7"/>
        <v>10.194444444444445</v>
      </c>
      <c r="G151" s="9">
        <f t="shared" si="6"/>
        <v>9.1944444444444464</v>
      </c>
      <c r="H151" s="25">
        <f>(D151-E151)/(J151/10000)</f>
        <v>209.70603142422706</v>
      </c>
      <c r="J151" s="6">
        <v>15.784000000000001</v>
      </c>
      <c r="K151" s="10">
        <f>E151/J151</f>
        <v>2.2807906741003545E-3</v>
      </c>
      <c r="L151" s="9">
        <f>(D151-E151)/E151</f>
        <v>9.1944444444444464</v>
      </c>
      <c r="M151" s="9">
        <f t="shared" si="8"/>
        <v>438.44444444444451</v>
      </c>
      <c r="O151" s="15"/>
    </row>
    <row r="152" spans="1:16" x14ac:dyDescent="0.3">
      <c r="B152" s="7" t="s">
        <v>74</v>
      </c>
      <c r="C152" s="6">
        <v>3</v>
      </c>
      <c r="D152" s="22">
        <v>0.16</v>
      </c>
      <c r="E152" s="22">
        <v>1.9E-2</v>
      </c>
      <c r="F152" s="9">
        <f t="shared" si="7"/>
        <v>8.4210526315789469</v>
      </c>
      <c r="G152" s="9">
        <f t="shared" si="6"/>
        <v>7.4210526315789487</v>
      </c>
      <c r="H152" s="25">
        <f>(D152-E152)/(J152/10000)</f>
        <v>234.37500000000003</v>
      </c>
      <c r="J152" s="6">
        <v>6.016</v>
      </c>
      <c r="K152" s="10">
        <f>E152/J152</f>
        <v>3.1582446808510636E-3</v>
      </c>
      <c r="L152" s="9">
        <f>(D152-E152)/E152</f>
        <v>7.4210526315789487</v>
      </c>
      <c r="M152" s="9">
        <f t="shared" si="8"/>
        <v>316.63157894736844</v>
      </c>
      <c r="O152" s="15"/>
    </row>
    <row r="153" spans="1:16" x14ac:dyDescent="0.3">
      <c r="B153" s="7" t="s">
        <v>74</v>
      </c>
      <c r="C153" s="6">
        <v>4</v>
      </c>
      <c r="D153" s="22">
        <v>0.214</v>
      </c>
      <c r="E153" s="22">
        <v>2.3E-2</v>
      </c>
      <c r="F153" s="9">
        <f t="shared" si="7"/>
        <v>9.304347826086957</v>
      </c>
      <c r="G153" s="9">
        <f t="shared" si="6"/>
        <v>8.304347826086957</v>
      </c>
      <c r="H153" s="25">
        <f>(D153-E153)/(J153/10000)</f>
        <v>205.35426298247501</v>
      </c>
      <c r="J153" s="6">
        <v>9.3010000000000002</v>
      </c>
      <c r="K153" s="10">
        <f>E153/J153</f>
        <v>2.4728523814643586E-3</v>
      </c>
      <c r="L153" s="9">
        <f>(D153-E153)/E153</f>
        <v>8.304347826086957</v>
      </c>
      <c r="M153" s="9">
        <f t="shared" si="8"/>
        <v>404.39130434782612</v>
      </c>
      <c r="O153" s="15"/>
    </row>
    <row r="154" spans="1:16" x14ac:dyDescent="0.3">
      <c r="B154" s="7" t="s">
        <v>74</v>
      </c>
      <c r="C154" s="6">
        <v>5</v>
      </c>
      <c r="D154" s="22">
        <v>0.13900000000000001</v>
      </c>
      <c r="E154" s="22">
        <v>0.02</v>
      </c>
      <c r="F154" s="9">
        <f t="shared" si="7"/>
        <v>6.95</v>
      </c>
      <c r="G154" s="9">
        <f t="shared" si="6"/>
        <v>5.95</v>
      </c>
      <c r="H154" s="25">
        <f>(D154-E154)/(J154/10000)</f>
        <v>182.87997541109578</v>
      </c>
      <c r="I154" s="28">
        <f>AVERAGE(H150:H154)</f>
        <v>203.79061685238835</v>
      </c>
      <c r="J154" s="6">
        <v>6.5069999999999997</v>
      </c>
      <c r="K154" s="10">
        <f>E154/J154</f>
        <v>3.0736130321192563E-3</v>
      </c>
      <c r="L154" s="9">
        <f>(D154-E154)/E154</f>
        <v>5.95</v>
      </c>
      <c r="M154" s="9">
        <f t="shared" si="8"/>
        <v>325.34999999999997</v>
      </c>
      <c r="N154" s="19">
        <f>AVERAGE(M150:M154)</f>
        <v>353.84038862485085</v>
      </c>
      <c r="O154" s="15"/>
      <c r="P154" s="21"/>
    </row>
    <row r="155" spans="1:16" x14ac:dyDescent="0.3">
      <c r="B155" s="7" t="s">
        <v>75</v>
      </c>
      <c r="C155" s="6">
        <v>1</v>
      </c>
      <c r="D155" s="22">
        <v>2.5169999999999999</v>
      </c>
      <c r="E155" s="22">
        <v>0.17130000000000001</v>
      </c>
      <c r="F155" s="9">
        <f t="shared" si="7"/>
        <v>14.693520140105077</v>
      </c>
      <c r="G155" s="9">
        <f t="shared" si="6"/>
        <v>13.693520140105077</v>
      </c>
      <c r="H155" s="25">
        <f>(D155-E155)/(J155/10000)</f>
        <v>2978.6666666666665</v>
      </c>
      <c r="J155" s="6">
        <v>7.875</v>
      </c>
      <c r="K155" s="10">
        <f>E155/J155</f>
        <v>2.1752380952380954E-2</v>
      </c>
      <c r="L155" s="9">
        <f>(D155-E155)/E155</f>
        <v>13.693520140105077</v>
      </c>
      <c r="M155" s="9">
        <f t="shared" si="8"/>
        <v>45.971978984238177</v>
      </c>
      <c r="O155" s="15"/>
    </row>
    <row r="156" spans="1:16" x14ac:dyDescent="0.3">
      <c r="B156" s="7" t="s">
        <v>75</v>
      </c>
      <c r="C156" s="6">
        <v>2</v>
      </c>
      <c r="D156" s="22">
        <v>2.411</v>
      </c>
      <c r="E156" s="22">
        <v>0.16309999999999999</v>
      </c>
      <c r="F156" s="9">
        <f t="shared" si="7"/>
        <v>14.782342121397916</v>
      </c>
      <c r="G156" s="9">
        <f t="shared" si="6"/>
        <v>13.782342121397916</v>
      </c>
      <c r="H156" s="25">
        <f>(D156-E156)/(J156/10000)</f>
        <v>2883.0319353597542</v>
      </c>
      <c r="J156" s="6">
        <v>7.7969999999999997</v>
      </c>
      <c r="K156" s="10">
        <f>E156/J156</f>
        <v>2.0918301910991408E-2</v>
      </c>
      <c r="L156" s="9">
        <f>(D156-E156)/E156</f>
        <v>13.782342121397916</v>
      </c>
      <c r="M156" s="9">
        <f t="shared" si="8"/>
        <v>47.805027590435316</v>
      </c>
      <c r="O156" s="15"/>
    </row>
    <row r="157" spans="1:16" x14ac:dyDescent="0.3">
      <c r="B157" s="7" t="s">
        <v>75</v>
      </c>
      <c r="C157" s="6">
        <v>3</v>
      </c>
      <c r="D157" s="22">
        <v>1.931</v>
      </c>
      <c r="E157" s="22">
        <v>0.15759999999999999</v>
      </c>
      <c r="F157" s="9">
        <f t="shared" si="7"/>
        <v>12.252538071065992</v>
      </c>
      <c r="G157" s="9">
        <f t="shared" si="6"/>
        <v>11.252538071065992</v>
      </c>
      <c r="H157" s="25">
        <f>(D157-E157)/(J157/10000)</f>
        <v>2381.6814396991676</v>
      </c>
      <c r="J157" s="6">
        <v>7.4459999999999997</v>
      </c>
      <c r="K157" s="10">
        <f>E157/J157</f>
        <v>2.116572656459844E-2</v>
      </c>
      <c r="L157" s="9">
        <f>(D157-E157)/E157</f>
        <v>11.252538071065992</v>
      </c>
      <c r="M157" s="9">
        <f t="shared" si="8"/>
        <v>47.246192893401016</v>
      </c>
      <c r="O157" s="15"/>
    </row>
    <row r="158" spans="1:16" x14ac:dyDescent="0.3">
      <c r="B158" s="7" t="s">
        <v>75</v>
      </c>
      <c r="C158" s="6">
        <v>4</v>
      </c>
      <c r="D158" s="22">
        <v>2.9870000000000001</v>
      </c>
      <c r="E158" s="22">
        <v>0.26840000000000003</v>
      </c>
      <c r="F158" s="9">
        <f t="shared" si="7"/>
        <v>11.128912071535021</v>
      </c>
      <c r="G158" s="9">
        <f t="shared" si="6"/>
        <v>10.128912071535021</v>
      </c>
      <c r="H158" s="25">
        <f>(D158-E158)/(J158/10000)</f>
        <v>2416.9630156472263</v>
      </c>
      <c r="J158" s="6">
        <v>11.247999999999999</v>
      </c>
      <c r="K158" s="10">
        <f>E158/J158</f>
        <v>2.3862019914651499E-2</v>
      </c>
      <c r="L158" s="9">
        <f>(D158-E158)/E158</f>
        <v>10.128912071535021</v>
      </c>
      <c r="M158" s="9">
        <f t="shared" si="8"/>
        <v>41.907600596125178</v>
      </c>
      <c r="O158" s="15"/>
    </row>
    <row r="159" spans="1:16" x14ac:dyDescent="0.3">
      <c r="B159" s="7" t="s">
        <v>75</v>
      </c>
      <c r="C159" s="6">
        <v>5</v>
      </c>
      <c r="D159" s="22">
        <v>1.7829999999999999</v>
      </c>
      <c r="E159" s="22">
        <v>0.1283</v>
      </c>
      <c r="F159" s="9">
        <f t="shared" si="7"/>
        <v>13.897116134060795</v>
      </c>
      <c r="G159" s="9">
        <f t="shared" si="6"/>
        <v>12.897116134060793</v>
      </c>
      <c r="H159" s="25">
        <f>(D159-E159)/(J159/10000)</f>
        <v>2783.3473507148865</v>
      </c>
      <c r="I159" s="28">
        <f>AVERAGE(H155:H159)</f>
        <v>2688.73808161754</v>
      </c>
      <c r="J159" s="6">
        <v>5.9450000000000003</v>
      </c>
      <c r="K159" s="10">
        <f>E159/J159</f>
        <v>2.1581160639192597E-2</v>
      </c>
      <c r="L159" s="9">
        <f>(D159-E159)/E159</f>
        <v>12.897116134060793</v>
      </c>
      <c r="M159" s="9">
        <f t="shared" si="8"/>
        <v>46.336710833982856</v>
      </c>
      <c r="N159" s="19">
        <f>AVERAGE(M155:M159)</f>
        <v>45.853502179636507</v>
      </c>
      <c r="O159" s="15"/>
      <c r="P15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Read</dc:creator>
  <cp:lastModifiedBy>Jenny Read</cp:lastModifiedBy>
  <dcterms:created xsi:type="dcterms:W3CDTF">2020-06-15T03:45:41Z</dcterms:created>
  <dcterms:modified xsi:type="dcterms:W3CDTF">2020-06-15T03:49:08Z</dcterms:modified>
</cp:coreProperties>
</file>