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Desktop\S. alba files for data archive\"/>
    </mc:Choice>
  </mc:AlternateContent>
  <bookViews>
    <workbookView xWindow="0" yWindow="0" windowWidth="28800" windowHeight="12585"/>
  </bookViews>
  <sheets>
    <sheet name="Overview" sheetId="6" r:id="rId1"/>
    <sheet name="Metadata" sheetId="5" r:id="rId2"/>
    <sheet name="Raw RKM data" sheetId="3" r:id="rId3"/>
    <sheet name="Summary Data for VC" sheetId="1" r:id="rId4"/>
  </sheets>
  <definedNames>
    <definedName name="_xlnm._FilterDatabase" localSheetId="2" hidden="1">'Raw RKM data'!$A$1:$L$543</definedName>
  </definedNames>
  <calcPr calcId="152511" concurrentCalc="0"/>
</workbook>
</file>

<file path=xl/calcChain.xml><?xml version="1.0" encoding="utf-8"?>
<calcChain xmlns="http://schemas.openxmlformats.org/spreadsheetml/2006/main">
  <c r="E2" i="3" l="1"/>
  <c r="W6" i="3"/>
  <c r="W7" i="3"/>
  <c r="W8" i="3"/>
  <c r="W9" i="3"/>
  <c r="W10" i="3"/>
  <c r="W11" i="3"/>
  <c r="O2" i="3"/>
  <c r="J2" i="3"/>
  <c r="G2" i="3"/>
  <c r="K2" i="3"/>
  <c r="J3" i="3"/>
  <c r="E3" i="3"/>
  <c r="G3" i="3"/>
  <c r="K3" i="3"/>
  <c r="J4" i="3"/>
  <c r="E4" i="3"/>
  <c r="G4" i="3"/>
  <c r="K4" i="3"/>
  <c r="J5" i="3"/>
  <c r="E5" i="3"/>
  <c r="G5" i="3"/>
  <c r="K5" i="3"/>
  <c r="J6" i="3"/>
  <c r="E6" i="3"/>
  <c r="G6" i="3"/>
  <c r="K6" i="3"/>
  <c r="J7" i="3"/>
  <c r="E7" i="3"/>
  <c r="G7" i="3"/>
  <c r="K7" i="3"/>
  <c r="J8" i="3"/>
  <c r="E8" i="3"/>
  <c r="G8" i="3"/>
  <c r="K8" i="3"/>
  <c r="J9" i="3"/>
  <c r="E9" i="3"/>
  <c r="G9" i="3"/>
  <c r="K9" i="3"/>
  <c r="J10" i="3"/>
  <c r="E10" i="3"/>
  <c r="G10" i="3"/>
  <c r="K10" i="3"/>
  <c r="J11" i="3"/>
  <c r="E11" i="3"/>
  <c r="G11" i="3"/>
  <c r="K11" i="3"/>
  <c r="J12" i="3"/>
  <c r="E12" i="3"/>
  <c r="G12" i="3"/>
  <c r="K12" i="3"/>
  <c r="J13" i="3"/>
  <c r="E13" i="3"/>
  <c r="G13" i="3"/>
  <c r="K13" i="3"/>
  <c r="J14" i="3"/>
  <c r="E14" i="3"/>
  <c r="G14" i="3"/>
  <c r="K14" i="3"/>
  <c r="J15" i="3"/>
  <c r="E15" i="3"/>
  <c r="G15" i="3"/>
  <c r="K15" i="3"/>
  <c r="J16" i="3"/>
  <c r="E16" i="3"/>
  <c r="G16" i="3"/>
  <c r="K16" i="3"/>
  <c r="J17" i="3"/>
  <c r="E17" i="3"/>
  <c r="G17" i="3"/>
  <c r="K17" i="3"/>
  <c r="J18" i="3"/>
  <c r="E18" i="3"/>
  <c r="G18" i="3"/>
  <c r="K18" i="3"/>
  <c r="J19" i="3"/>
  <c r="E19" i="3"/>
  <c r="G19" i="3"/>
  <c r="K19" i="3"/>
  <c r="J20" i="3"/>
  <c r="E20" i="3"/>
  <c r="G20" i="3"/>
  <c r="K20" i="3"/>
  <c r="J21" i="3"/>
  <c r="E21" i="3"/>
  <c r="G21" i="3"/>
  <c r="K21" i="3"/>
  <c r="J22" i="3"/>
  <c r="E22" i="3"/>
  <c r="G22" i="3"/>
  <c r="K22" i="3"/>
  <c r="J23" i="3"/>
  <c r="E23" i="3"/>
  <c r="G23" i="3"/>
  <c r="K23" i="3"/>
  <c r="J24" i="3"/>
  <c r="E24" i="3"/>
  <c r="G24" i="3"/>
  <c r="K24" i="3"/>
  <c r="J25" i="3"/>
  <c r="E25" i="3"/>
  <c r="G25" i="3"/>
  <c r="K25" i="3"/>
  <c r="J26" i="3"/>
  <c r="E26" i="3"/>
  <c r="G26" i="3"/>
  <c r="K26" i="3"/>
  <c r="J27" i="3"/>
  <c r="E27" i="3"/>
  <c r="G27" i="3"/>
  <c r="K27" i="3"/>
  <c r="J28" i="3"/>
  <c r="E28" i="3"/>
  <c r="G28" i="3"/>
  <c r="K28" i="3"/>
  <c r="J29" i="3"/>
  <c r="E29" i="3"/>
  <c r="G29" i="3"/>
  <c r="K29" i="3"/>
  <c r="J30" i="3"/>
  <c r="E30" i="3"/>
  <c r="G30" i="3"/>
  <c r="K30" i="3"/>
  <c r="J31" i="3"/>
  <c r="E31" i="3"/>
  <c r="G31" i="3"/>
  <c r="K31" i="3"/>
  <c r="J32" i="3"/>
  <c r="E32" i="3"/>
  <c r="G32" i="3"/>
  <c r="K32" i="3"/>
  <c r="J33" i="3"/>
  <c r="E33" i="3"/>
  <c r="G33" i="3"/>
  <c r="K33" i="3"/>
  <c r="J34" i="3"/>
  <c r="E34" i="3"/>
  <c r="G34" i="3"/>
  <c r="K34" i="3"/>
  <c r="J35" i="3"/>
  <c r="E35" i="3"/>
  <c r="G35" i="3"/>
  <c r="K35" i="3"/>
  <c r="J36" i="3"/>
  <c r="E36" i="3"/>
  <c r="G36" i="3"/>
  <c r="K36" i="3"/>
  <c r="J37" i="3"/>
  <c r="E37" i="3"/>
  <c r="G37" i="3"/>
  <c r="K37" i="3"/>
  <c r="J38" i="3"/>
  <c r="E38" i="3"/>
  <c r="G38" i="3"/>
  <c r="K38" i="3"/>
  <c r="J39" i="3"/>
  <c r="E39" i="3"/>
  <c r="G39" i="3"/>
  <c r="K39" i="3"/>
  <c r="J40" i="3"/>
  <c r="E40" i="3"/>
  <c r="G40" i="3"/>
  <c r="K40" i="3"/>
  <c r="J41" i="3"/>
  <c r="E41" i="3"/>
  <c r="G41" i="3"/>
  <c r="K41" i="3"/>
  <c r="J42" i="3"/>
  <c r="E42" i="3"/>
  <c r="G42" i="3"/>
  <c r="K42" i="3"/>
  <c r="J43" i="3"/>
  <c r="E43" i="3"/>
  <c r="G43" i="3"/>
  <c r="K43" i="3"/>
  <c r="J44" i="3"/>
  <c r="E44" i="3"/>
  <c r="G44" i="3"/>
  <c r="K44" i="3"/>
  <c r="J45" i="3"/>
  <c r="E45" i="3"/>
  <c r="G45" i="3"/>
  <c r="K45" i="3"/>
  <c r="J46" i="3"/>
  <c r="E46" i="3"/>
  <c r="G46" i="3"/>
  <c r="K46" i="3"/>
  <c r="J47" i="3"/>
  <c r="E47" i="3"/>
  <c r="G47" i="3"/>
  <c r="K47" i="3"/>
  <c r="J48" i="3"/>
  <c r="E48" i="3"/>
  <c r="G48" i="3"/>
  <c r="K48" i="3"/>
  <c r="J49" i="3"/>
  <c r="E49" i="3"/>
  <c r="G49" i="3"/>
  <c r="K49" i="3"/>
  <c r="J50" i="3"/>
  <c r="E50" i="3"/>
  <c r="G50" i="3"/>
  <c r="K50" i="3"/>
  <c r="J51" i="3"/>
  <c r="E51" i="3"/>
  <c r="G51" i="3"/>
  <c r="K51" i="3"/>
  <c r="J52" i="3"/>
  <c r="E52" i="3"/>
  <c r="G52" i="3"/>
  <c r="K52" i="3"/>
  <c r="J53" i="3"/>
  <c r="E53" i="3"/>
  <c r="G53" i="3"/>
  <c r="K53" i="3"/>
  <c r="J54" i="3"/>
  <c r="E54" i="3"/>
  <c r="G54" i="3"/>
  <c r="K54" i="3"/>
  <c r="J55" i="3"/>
  <c r="E55" i="3"/>
  <c r="G55" i="3"/>
  <c r="K55" i="3"/>
  <c r="J56" i="3"/>
  <c r="E56" i="3"/>
  <c r="G56" i="3"/>
  <c r="K56" i="3"/>
  <c r="J57" i="3"/>
  <c r="E57" i="3"/>
  <c r="G57" i="3"/>
  <c r="K57" i="3"/>
  <c r="J58" i="3"/>
  <c r="E58" i="3"/>
  <c r="G58" i="3"/>
  <c r="K58" i="3"/>
  <c r="J59" i="3"/>
  <c r="E59" i="3"/>
  <c r="G59" i="3"/>
  <c r="K59" i="3"/>
  <c r="J60" i="3"/>
  <c r="E60" i="3"/>
  <c r="G60" i="3"/>
  <c r="K60" i="3"/>
  <c r="J61" i="3"/>
  <c r="E61" i="3"/>
  <c r="G61" i="3"/>
  <c r="K61" i="3"/>
  <c r="J62" i="3"/>
  <c r="E62" i="3"/>
  <c r="G62" i="3"/>
  <c r="K62" i="3"/>
  <c r="J63" i="3"/>
  <c r="E63" i="3"/>
  <c r="G63" i="3"/>
  <c r="K63" i="3"/>
  <c r="J64" i="3"/>
  <c r="E64" i="3"/>
  <c r="G64" i="3"/>
  <c r="K64" i="3"/>
  <c r="J65" i="3"/>
  <c r="E65" i="3"/>
  <c r="G65" i="3"/>
  <c r="K65" i="3"/>
  <c r="J66" i="3"/>
  <c r="E66" i="3"/>
  <c r="G66" i="3"/>
  <c r="K66" i="3"/>
  <c r="J67" i="3"/>
  <c r="E67" i="3"/>
  <c r="G67" i="3"/>
  <c r="K67" i="3"/>
  <c r="J68" i="3"/>
  <c r="E68" i="3"/>
  <c r="G68" i="3"/>
  <c r="K68" i="3"/>
  <c r="J69" i="3"/>
  <c r="E69" i="3"/>
  <c r="G69" i="3"/>
  <c r="K69" i="3"/>
  <c r="J70" i="3"/>
  <c r="E70" i="3"/>
  <c r="G70" i="3"/>
  <c r="K70" i="3"/>
  <c r="J71" i="3"/>
  <c r="E71" i="3"/>
  <c r="G71" i="3"/>
  <c r="K71" i="3"/>
  <c r="J72" i="3"/>
  <c r="E72" i="3"/>
  <c r="G72" i="3"/>
  <c r="K72" i="3"/>
  <c r="J73" i="3"/>
  <c r="E73" i="3"/>
  <c r="G73" i="3"/>
  <c r="K73" i="3"/>
  <c r="J74" i="3"/>
  <c r="E74" i="3"/>
  <c r="G74" i="3"/>
  <c r="K74" i="3"/>
  <c r="J75" i="3"/>
  <c r="E75" i="3"/>
  <c r="G75" i="3"/>
  <c r="K75" i="3"/>
  <c r="J76" i="3"/>
  <c r="E76" i="3"/>
  <c r="G76" i="3"/>
  <c r="K76" i="3"/>
  <c r="J77" i="3"/>
  <c r="E77" i="3"/>
  <c r="G77" i="3"/>
  <c r="K77" i="3"/>
  <c r="J78" i="3"/>
  <c r="E78" i="3"/>
  <c r="G78" i="3"/>
  <c r="K78" i="3"/>
  <c r="J79" i="3"/>
  <c r="E79" i="3"/>
  <c r="G79" i="3"/>
  <c r="K79" i="3"/>
  <c r="J80" i="3"/>
  <c r="E80" i="3"/>
  <c r="G80" i="3"/>
  <c r="K80" i="3"/>
  <c r="J81" i="3"/>
  <c r="E81" i="3"/>
  <c r="G81" i="3"/>
  <c r="K81" i="3"/>
  <c r="J82" i="3"/>
  <c r="E82" i="3"/>
  <c r="G82" i="3"/>
  <c r="K82" i="3"/>
  <c r="J83" i="3"/>
  <c r="E83" i="3"/>
  <c r="G83" i="3"/>
  <c r="K83" i="3"/>
  <c r="J84" i="3"/>
  <c r="E84" i="3"/>
  <c r="G84" i="3"/>
  <c r="K84" i="3"/>
  <c r="J85" i="3"/>
  <c r="E85" i="3"/>
  <c r="G85" i="3"/>
  <c r="K85" i="3"/>
  <c r="J86" i="3"/>
  <c r="E86" i="3"/>
  <c r="G86" i="3"/>
  <c r="K86" i="3"/>
  <c r="J87" i="3"/>
  <c r="E87" i="3"/>
  <c r="G87" i="3"/>
  <c r="K87" i="3"/>
  <c r="J88" i="3"/>
  <c r="E88" i="3"/>
  <c r="G88" i="3"/>
  <c r="K88" i="3"/>
  <c r="J89" i="3"/>
  <c r="E89" i="3"/>
  <c r="G89" i="3"/>
  <c r="K89" i="3"/>
  <c r="J90" i="3"/>
  <c r="E90" i="3"/>
  <c r="G90" i="3"/>
  <c r="K90" i="3"/>
  <c r="J91" i="3"/>
  <c r="E91" i="3"/>
  <c r="G91" i="3"/>
  <c r="K91" i="3"/>
  <c r="J92" i="3"/>
  <c r="E92" i="3"/>
  <c r="G92" i="3"/>
  <c r="K92" i="3"/>
  <c r="J93" i="3"/>
  <c r="E93" i="3"/>
  <c r="G93" i="3"/>
  <c r="K93" i="3"/>
  <c r="J94" i="3"/>
  <c r="E94" i="3"/>
  <c r="G94" i="3"/>
  <c r="K94" i="3"/>
  <c r="J95" i="3"/>
  <c r="E95" i="3"/>
  <c r="G95" i="3"/>
  <c r="K95" i="3"/>
  <c r="J96" i="3"/>
  <c r="E96" i="3"/>
  <c r="G96" i="3"/>
  <c r="K96" i="3"/>
  <c r="J97" i="3"/>
  <c r="E97" i="3"/>
  <c r="G97" i="3"/>
  <c r="K97" i="3"/>
  <c r="J98" i="3"/>
  <c r="E98" i="3"/>
  <c r="G98" i="3"/>
  <c r="K98" i="3"/>
  <c r="J99" i="3"/>
  <c r="E99" i="3"/>
  <c r="G99" i="3"/>
  <c r="K99" i="3"/>
  <c r="J100" i="3"/>
  <c r="E100" i="3"/>
  <c r="G100" i="3"/>
  <c r="K100" i="3"/>
  <c r="J101" i="3"/>
  <c r="E101" i="3"/>
  <c r="G101" i="3"/>
  <c r="K101" i="3"/>
  <c r="J102" i="3"/>
  <c r="E102" i="3"/>
  <c r="G102" i="3"/>
  <c r="K102" i="3"/>
  <c r="J103" i="3"/>
  <c r="E103" i="3"/>
  <c r="G103" i="3"/>
  <c r="K103" i="3"/>
  <c r="J104" i="3"/>
  <c r="E104" i="3"/>
  <c r="G104" i="3"/>
  <c r="K104" i="3"/>
  <c r="J105" i="3"/>
  <c r="E105" i="3"/>
  <c r="G105" i="3"/>
  <c r="K105" i="3"/>
  <c r="J106" i="3"/>
  <c r="E106" i="3"/>
  <c r="G106" i="3"/>
  <c r="K106" i="3"/>
  <c r="J107" i="3"/>
  <c r="E107" i="3"/>
  <c r="G107" i="3"/>
  <c r="K107" i="3"/>
  <c r="J108" i="3"/>
  <c r="E108" i="3"/>
  <c r="G108" i="3"/>
  <c r="K108" i="3"/>
  <c r="J109" i="3"/>
  <c r="E109" i="3"/>
  <c r="G109" i="3"/>
  <c r="K109" i="3"/>
  <c r="J110" i="3"/>
  <c r="E110" i="3"/>
  <c r="G110" i="3"/>
  <c r="K110" i="3"/>
  <c r="J111" i="3"/>
  <c r="E111" i="3"/>
  <c r="G111" i="3"/>
  <c r="K111" i="3"/>
  <c r="J112" i="3"/>
  <c r="E112" i="3"/>
  <c r="G112" i="3"/>
  <c r="K112" i="3"/>
  <c r="J113" i="3"/>
  <c r="E113" i="3"/>
  <c r="G113" i="3"/>
  <c r="K113" i="3"/>
  <c r="J114" i="3"/>
  <c r="E114" i="3"/>
  <c r="G114" i="3"/>
  <c r="K114" i="3"/>
  <c r="J115" i="3"/>
  <c r="E115" i="3"/>
  <c r="G115" i="3"/>
  <c r="K115" i="3"/>
  <c r="J116" i="3"/>
  <c r="E116" i="3"/>
  <c r="G116" i="3"/>
  <c r="K116" i="3"/>
  <c r="J117" i="3"/>
  <c r="E117" i="3"/>
  <c r="G117" i="3"/>
  <c r="K117" i="3"/>
  <c r="J118" i="3"/>
  <c r="E118" i="3"/>
  <c r="G118" i="3"/>
  <c r="K118" i="3"/>
  <c r="J119" i="3"/>
  <c r="E119" i="3"/>
  <c r="G119" i="3"/>
  <c r="K119" i="3"/>
  <c r="J120" i="3"/>
  <c r="E120" i="3"/>
  <c r="G120" i="3"/>
  <c r="K120" i="3"/>
  <c r="J121" i="3"/>
  <c r="E121" i="3"/>
  <c r="G121" i="3"/>
  <c r="K121" i="3"/>
  <c r="J122" i="3"/>
  <c r="E122" i="3"/>
  <c r="G122" i="3"/>
  <c r="K122" i="3"/>
  <c r="J123" i="3"/>
  <c r="E123" i="3"/>
  <c r="G123" i="3"/>
  <c r="K123" i="3"/>
  <c r="J124" i="3"/>
  <c r="E124" i="3"/>
  <c r="G124" i="3"/>
  <c r="K124" i="3"/>
  <c r="J125" i="3"/>
  <c r="E125" i="3"/>
  <c r="G125" i="3"/>
  <c r="K125" i="3"/>
  <c r="J126" i="3"/>
  <c r="E126" i="3"/>
  <c r="G126" i="3"/>
  <c r="K126" i="3"/>
  <c r="J127" i="3"/>
  <c r="E127" i="3"/>
  <c r="G127" i="3"/>
  <c r="K127" i="3"/>
  <c r="J128" i="3"/>
  <c r="E128" i="3"/>
  <c r="G128" i="3"/>
  <c r="K128" i="3"/>
  <c r="J129" i="3"/>
  <c r="E129" i="3"/>
  <c r="G129" i="3"/>
  <c r="K129" i="3"/>
  <c r="J130" i="3"/>
  <c r="E130" i="3"/>
  <c r="G130" i="3"/>
  <c r="K130" i="3"/>
  <c r="J131" i="3"/>
  <c r="E131" i="3"/>
  <c r="G131" i="3"/>
  <c r="K131" i="3"/>
  <c r="J132" i="3"/>
  <c r="E132" i="3"/>
  <c r="G132" i="3"/>
  <c r="K132" i="3"/>
  <c r="J133" i="3"/>
  <c r="E133" i="3"/>
  <c r="G133" i="3"/>
  <c r="K133" i="3"/>
  <c r="J134" i="3"/>
  <c r="E134" i="3"/>
  <c r="G134" i="3"/>
  <c r="K134" i="3"/>
  <c r="J135" i="3"/>
  <c r="E135" i="3"/>
  <c r="G135" i="3"/>
  <c r="K135" i="3"/>
  <c r="J136" i="3"/>
  <c r="E136" i="3"/>
  <c r="G136" i="3"/>
  <c r="K136" i="3"/>
  <c r="J137" i="3"/>
  <c r="E137" i="3"/>
  <c r="G137" i="3"/>
  <c r="K137" i="3"/>
  <c r="J138" i="3"/>
  <c r="E138" i="3"/>
  <c r="G138" i="3"/>
  <c r="K138" i="3"/>
  <c r="J139" i="3"/>
  <c r="E139" i="3"/>
  <c r="G139" i="3"/>
  <c r="K139" i="3"/>
  <c r="J140" i="3"/>
  <c r="E140" i="3"/>
  <c r="G140" i="3"/>
  <c r="K140" i="3"/>
  <c r="J141" i="3"/>
  <c r="E141" i="3"/>
  <c r="G141" i="3"/>
  <c r="K141" i="3"/>
  <c r="J142" i="3"/>
  <c r="E142" i="3"/>
  <c r="G142" i="3"/>
  <c r="K142" i="3"/>
  <c r="J143" i="3"/>
  <c r="E143" i="3"/>
  <c r="G143" i="3"/>
  <c r="K143" i="3"/>
  <c r="J144" i="3"/>
  <c r="E144" i="3"/>
  <c r="G144" i="3"/>
  <c r="K144" i="3"/>
  <c r="J145" i="3"/>
  <c r="E145" i="3"/>
  <c r="G145" i="3"/>
  <c r="K145" i="3"/>
  <c r="J146" i="3"/>
  <c r="E146" i="3"/>
  <c r="G146" i="3"/>
  <c r="K146" i="3"/>
  <c r="J147" i="3"/>
  <c r="E147" i="3"/>
  <c r="G147" i="3"/>
  <c r="K147" i="3"/>
  <c r="J148" i="3"/>
  <c r="E148" i="3"/>
  <c r="G148" i="3"/>
  <c r="K148" i="3"/>
  <c r="J149" i="3"/>
  <c r="E149" i="3"/>
  <c r="G149" i="3"/>
  <c r="K149" i="3"/>
  <c r="J150" i="3"/>
  <c r="E150" i="3"/>
  <c r="G150" i="3"/>
  <c r="K150" i="3"/>
  <c r="J151" i="3"/>
  <c r="E151" i="3"/>
  <c r="G151" i="3"/>
  <c r="K151" i="3"/>
  <c r="J152" i="3"/>
  <c r="E152" i="3"/>
  <c r="G152" i="3"/>
  <c r="K152" i="3"/>
  <c r="J153" i="3"/>
  <c r="E153" i="3"/>
  <c r="G153" i="3"/>
  <c r="K153" i="3"/>
  <c r="J154" i="3"/>
  <c r="E154" i="3"/>
  <c r="G154" i="3"/>
  <c r="K154" i="3"/>
  <c r="J155" i="3"/>
  <c r="E155" i="3"/>
  <c r="G155" i="3"/>
  <c r="K155" i="3"/>
  <c r="J156" i="3"/>
  <c r="E156" i="3"/>
  <c r="G156" i="3"/>
  <c r="K156" i="3"/>
  <c r="J157" i="3"/>
  <c r="E157" i="3"/>
  <c r="G157" i="3"/>
  <c r="K157" i="3"/>
  <c r="J158" i="3"/>
  <c r="E158" i="3"/>
  <c r="G158" i="3"/>
  <c r="K158" i="3"/>
  <c r="J159" i="3"/>
  <c r="E159" i="3"/>
  <c r="G159" i="3"/>
  <c r="K159" i="3"/>
  <c r="J160" i="3"/>
  <c r="E160" i="3"/>
  <c r="G160" i="3"/>
  <c r="K160" i="3"/>
  <c r="J161" i="3"/>
  <c r="E161" i="3"/>
  <c r="G161" i="3"/>
  <c r="K161" i="3"/>
  <c r="J162" i="3"/>
  <c r="E162" i="3"/>
  <c r="G162" i="3"/>
  <c r="K162" i="3"/>
  <c r="J163" i="3"/>
  <c r="E163" i="3"/>
  <c r="G163" i="3"/>
  <c r="K163" i="3"/>
  <c r="J164" i="3"/>
  <c r="E164" i="3"/>
  <c r="G164" i="3"/>
  <c r="K164" i="3"/>
  <c r="J165" i="3"/>
  <c r="E165" i="3"/>
  <c r="G165" i="3"/>
  <c r="K165" i="3"/>
  <c r="J166" i="3"/>
  <c r="E166" i="3"/>
  <c r="G166" i="3"/>
  <c r="K166" i="3"/>
  <c r="J167" i="3"/>
  <c r="E167" i="3"/>
  <c r="G167" i="3"/>
  <c r="K167" i="3"/>
  <c r="J168" i="3"/>
  <c r="E168" i="3"/>
  <c r="G168" i="3"/>
  <c r="K168" i="3"/>
  <c r="J169" i="3"/>
  <c r="E169" i="3"/>
  <c r="G169" i="3"/>
  <c r="K169" i="3"/>
  <c r="J170" i="3"/>
  <c r="E170" i="3"/>
  <c r="G170" i="3"/>
  <c r="K170" i="3"/>
  <c r="J171" i="3"/>
  <c r="E171" i="3"/>
  <c r="G171" i="3"/>
  <c r="K171" i="3"/>
  <c r="J172" i="3"/>
  <c r="E172" i="3"/>
  <c r="G172" i="3"/>
  <c r="K172" i="3"/>
  <c r="J173" i="3"/>
  <c r="E173" i="3"/>
  <c r="G173" i="3"/>
  <c r="K173" i="3"/>
  <c r="J174" i="3"/>
  <c r="E174" i="3"/>
  <c r="G174" i="3"/>
  <c r="K174" i="3"/>
  <c r="J175" i="3"/>
  <c r="E175" i="3"/>
  <c r="G175" i="3"/>
  <c r="K175" i="3"/>
  <c r="J176" i="3"/>
  <c r="E176" i="3"/>
  <c r="G176" i="3"/>
  <c r="K176" i="3"/>
  <c r="J177" i="3"/>
  <c r="E177" i="3"/>
  <c r="G177" i="3"/>
  <c r="K177" i="3"/>
  <c r="J178" i="3"/>
  <c r="E178" i="3"/>
  <c r="G178" i="3"/>
  <c r="K178" i="3"/>
  <c r="J179" i="3"/>
  <c r="E179" i="3"/>
  <c r="G179" i="3"/>
  <c r="K179" i="3"/>
  <c r="J180" i="3"/>
  <c r="E180" i="3"/>
  <c r="G180" i="3"/>
  <c r="K180" i="3"/>
  <c r="J181" i="3"/>
  <c r="E181" i="3"/>
  <c r="G181" i="3"/>
  <c r="K181" i="3"/>
  <c r="J182" i="3"/>
  <c r="E182" i="3"/>
  <c r="G182" i="3"/>
  <c r="K182" i="3"/>
  <c r="J183" i="3"/>
  <c r="E183" i="3"/>
  <c r="G183" i="3"/>
  <c r="K183" i="3"/>
  <c r="J184" i="3"/>
  <c r="E184" i="3"/>
  <c r="G184" i="3"/>
  <c r="K184" i="3"/>
  <c r="J185" i="3"/>
  <c r="E185" i="3"/>
  <c r="G185" i="3"/>
  <c r="K185" i="3"/>
  <c r="J186" i="3"/>
  <c r="E186" i="3"/>
  <c r="G186" i="3"/>
  <c r="K186" i="3"/>
  <c r="J187" i="3"/>
  <c r="E187" i="3"/>
  <c r="G187" i="3"/>
  <c r="K187" i="3"/>
  <c r="J188" i="3"/>
  <c r="E188" i="3"/>
  <c r="G188" i="3"/>
  <c r="K188" i="3"/>
  <c r="J189" i="3"/>
  <c r="E189" i="3"/>
  <c r="G189" i="3"/>
  <c r="K189" i="3"/>
  <c r="J190" i="3"/>
  <c r="E190" i="3"/>
  <c r="G190" i="3"/>
  <c r="K190" i="3"/>
  <c r="J191" i="3"/>
  <c r="E191" i="3"/>
  <c r="G191" i="3"/>
  <c r="K191" i="3"/>
  <c r="J192" i="3"/>
  <c r="E192" i="3"/>
  <c r="G192" i="3"/>
  <c r="K192" i="3"/>
  <c r="J193" i="3"/>
  <c r="E193" i="3"/>
  <c r="G193" i="3"/>
  <c r="K193" i="3"/>
  <c r="J194" i="3"/>
  <c r="E194" i="3"/>
  <c r="G194" i="3"/>
  <c r="K194" i="3"/>
  <c r="J195" i="3"/>
  <c r="E195" i="3"/>
  <c r="G195" i="3"/>
  <c r="K195" i="3"/>
  <c r="J196" i="3"/>
  <c r="E196" i="3"/>
  <c r="G196" i="3"/>
  <c r="K196" i="3"/>
  <c r="J197" i="3"/>
  <c r="E197" i="3"/>
  <c r="G197" i="3"/>
  <c r="K197" i="3"/>
  <c r="J198" i="3"/>
  <c r="E198" i="3"/>
  <c r="G198" i="3"/>
  <c r="K198" i="3"/>
  <c r="J199" i="3"/>
  <c r="E199" i="3"/>
  <c r="G199" i="3"/>
  <c r="K199" i="3"/>
  <c r="J200" i="3"/>
  <c r="E200" i="3"/>
  <c r="G200" i="3"/>
  <c r="K200" i="3"/>
  <c r="J201" i="3"/>
  <c r="E201" i="3"/>
  <c r="G201" i="3"/>
  <c r="K201" i="3"/>
  <c r="J202" i="3"/>
  <c r="E202" i="3"/>
  <c r="G202" i="3"/>
  <c r="K202" i="3"/>
  <c r="J203" i="3"/>
  <c r="E203" i="3"/>
  <c r="G203" i="3"/>
  <c r="K203" i="3"/>
  <c r="J204" i="3"/>
  <c r="E204" i="3"/>
  <c r="G204" i="3"/>
  <c r="K204" i="3"/>
  <c r="J205" i="3"/>
  <c r="E205" i="3"/>
  <c r="G205" i="3"/>
  <c r="K205" i="3"/>
  <c r="J206" i="3"/>
  <c r="E206" i="3"/>
  <c r="G206" i="3"/>
  <c r="K206" i="3"/>
  <c r="J207" i="3"/>
  <c r="E207" i="3"/>
  <c r="G207" i="3"/>
  <c r="K207" i="3"/>
  <c r="J208" i="3"/>
  <c r="E208" i="3"/>
  <c r="G208" i="3"/>
  <c r="K208" i="3"/>
  <c r="J209" i="3"/>
  <c r="E209" i="3"/>
  <c r="G209" i="3"/>
  <c r="K209" i="3"/>
  <c r="J210" i="3"/>
  <c r="E210" i="3"/>
  <c r="G210" i="3"/>
  <c r="K210" i="3"/>
  <c r="J211" i="3"/>
  <c r="E211" i="3"/>
  <c r="G211" i="3"/>
  <c r="K211" i="3"/>
  <c r="J212" i="3"/>
  <c r="E212" i="3"/>
  <c r="G212" i="3"/>
  <c r="K212" i="3"/>
  <c r="J213" i="3"/>
  <c r="E213" i="3"/>
  <c r="G213" i="3"/>
  <c r="K213" i="3"/>
  <c r="J214" i="3"/>
  <c r="E214" i="3"/>
  <c r="G214" i="3"/>
  <c r="K214" i="3"/>
  <c r="J215" i="3"/>
  <c r="E215" i="3"/>
  <c r="G215" i="3"/>
  <c r="K215" i="3"/>
  <c r="J216" i="3"/>
  <c r="E216" i="3"/>
  <c r="G216" i="3"/>
  <c r="K216" i="3"/>
  <c r="J217" i="3"/>
  <c r="E217" i="3"/>
  <c r="G217" i="3"/>
  <c r="K217" i="3"/>
  <c r="J218" i="3"/>
  <c r="E218" i="3"/>
  <c r="G218" i="3"/>
  <c r="K218" i="3"/>
  <c r="J219" i="3"/>
  <c r="E219" i="3"/>
  <c r="G219" i="3"/>
  <c r="K219" i="3"/>
  <c r="J220" i="3"/>
  <c r="E220" i="3"/>
  <c r="G220" i="3"/>
  <c r="K220" i="3"/>
  <c r="J221" i="3"/>
  <c r="E221" i="3"/>
  <c r="G221" i="3"/>
  <c r="K221" i="3"/>
  <c r="J222" i="3"/>
  <c r="E222" i="3"/>
  <c r="G222" i="3"/>
  <c r="K222" i="3"/>
  <c r="J223" i="3"/>
  <c r="E223" i="3"/>
  <c r="G223" i="3"/>
  <c r="K223" i="3"/>
  <c r="J224" i="3"/>
  <c r="E224" i="3"/>
  <c r="G224" i="3"/>
  <c r="K224" i="3"/>
  <c r="J225" i="3"/>
  <c r="E225" i="3"/>
  <c r="G225" i="3"/>
  <c r="K225" i="3"/>
  <c r="J226" i="3"/>
  <c r="E226" i="3"/>
  <c r="G226" i="3"/>
  <c r="K226" i="3"/>
  <c r="J227" i="3"/>
  <c r="E227" i="3"/>
  <c r="G227" i="3"/>
  <c r="K227" i="3"/>
  <c r="J228" i="3"/>
  <c r="E228" i="3"/>
  <c r="G228" i="3"/>
  <c r="K228" i="3"/>
  <c r="J229" i="3"/>
  <c r="E229" i="3"/>
  <c r="G229" i="3"/>
  <c r="K229" i="3"/>
  <c r="J230" i="3"/>
  <c r="E230" i="3"/>
  <c r="G230" i="3"/>
  <c r="K230" i="3"/>
  <c r="J231" i="3"/>
  <c r="E231" i="3"/>
  <c r="G231" i="3"/>
  <c r="K231" i="3"/>
  <c r="J232" i="3"/>
  <c r="E232" i="3"/>
  <c r="G232" i="3"/>
  <c r="K232" i="3"/>
  <c r="J233" i="3"/>
  <c r="E233" i="3"/>
  <c r="G233" i="3"/>
  <c r="K233" i="3"/>
  <c r="J234" i="3"/>
  <c r="E234" i="3"/>
  <c r="G234" i="3"/>
  <c r="K234" i="3"/>
  <c r="J235" i="3"/>
  <c r="E235" i="3"/>
  <c r="G235" i="3"/>
  <c r="K235" i="3"/>
  <c r="J236" i="3"/>
  <c r="E236" i="3"/>
  <c r="G236" i="3"/>
  <c r="K236" i="3"/>
  <c r="J237" i="3"/>
  <c r="E237" i="3"/>
  <c r="G237" i="3"/>
  <c r="K237" i="3"/>
  <c r="J238" i="3"/>
  <c r="E238" i="3"/>
  <c r="G238" i="3"/>
  <c r="K238" i="3"/>
  <c r="J239" i="3"/>
  <c r="E239" i="3"/>
  <c r="G239" i="3"/>
  <c r="K239" i="3"/>
  <c r="J240" i="3"/>
  <c r="E240" i="3"/>
  <c r="G240" i="3"/>
  <c r="K240" i="3"/>
  <c r="J241" i="3"/>
  <c r="E241" i="3"/>
  <c r="G241" i="3"/>
  <c r="K241" i="3"/>
  <c r="J242" i="3"/>
  <c r="E242" i="3"/>
  <c r="G242" i="3"/>
  <c r="K242" i="3"/>
  <c r="J243" i="3"/>
  <c r="E243" i="3"/>
  <c r="G243" i="3"/>
  <c r="K243" i="3"/>
  <c r="J244" i="3"/>
  <c r="E244" i="3"/>
  <c r="G244" i="3"/>
  <c r="K244" i="3"/>
  <c r="J245" i="3"/>
  <c r="E245" i="3"/>
  <c r="G245" i="3"/>
  <c r="K245" i="3"/>
  <c r="J246" i="3"/>
  <c r="E246" i="3"/>
  <c r="G246" i="3"/>
  <c r="K246" i="3"/>
  <c r="J247" i="3"/>
  <c r="E247" i="3"/>
  <c r="G247" i="3"/>
  <c r="K247" i="3"/>
  <c r="J248" i="3"/>
  <c r="E248" i="3"/>
  <c r="G248" i="3"/>
  <c r="K248" i="3"/>
  <c r="J249" i="3"/>
  <c r="E249" i="3"/>
  <c r="G249" i="3"/>
  <c r="K249" i="3"/>
  <c r="J250" i="3"/>
  <c r="E250" i="3"/>
  <c r="G250" i="3"/>
  <c r="K250" i="3"/>
  <c r="J251" i="3"/>
  <c r="E251" i="3"/>
  <c r="G251" i="3"/>
  <c r="K251" i="3"/>
  <c r="J252" i="3"/>
  <c r="E252" i="3"/>
  <c r="G252" i="3"/>
  <c r="K252" i="3"/>
  <c r="J253" i="3"/>
  <c r="E253" i="3"/>
  <c r="G253" i="3"/>
  <c r="K253" i="3"/>
  <c r="J254" i="3"/>
  <c r="E254" i="3"/>
  <c r="G254" i="3"/>
  <c r="K254" i="3"/>
  <c r="J255" i="3"/>
  <c r="E255" i="3"/>
  <c r="G255" i="3"/>
  <c r="K255" i="3"/>
  <c r="J256" i="3"/>
  <c r="E256" i="3"/>
  <c r="G256" i="3"/>
  <c r="K256" i="3"/>
  <c r="J257" i="3"/>
  <c r="E257" i="3"/>
  <c r="G257" i="3"/>
  <c r="K257" i="3"/>
  <c r="J258" i="3"/>
  <c r="E258" i="3"/>
  <c r="G258" i="3"/>
  <c r="K258" i="3"/>
  <c r="J259" i="3"/>
  <c r="E259" i="3"/>
  <c r="G259" i="3"/>
  <c r="K259" i="3"/>
  <c r="J260" i="3"/>
  <c r="E260" i="3"/>
  <c r="G260" i="3"/>
  <c r="K260" i="3"/>
  <c r="J261" i="3"/>
  <c r="E261" i="3"/>
  <c r="G261" i="3"/>
  <c r="K261" i="3"/>
  <c r="J262" i="3"/>
  <c r="E262" i="3"/>
  <c r="G262" i="3"/>
  <c r="K262" i="3"/>
  <c r="J263" i="3"/>
  <c r="E263" i="3"/>
  <c r="G263" i="3"/>
  <c r="K263" i="3"/>
  <c r="J264" i="3"/>
  <c r="E264" i="3"/>
  <c r="G264" i="3"/>
  <c r="K264" i="3"/>
  <c r="J265" i="3"/>
  <c r="E265" i="3"/>
  <c r="G265" i="3"/>
  <c r="K265" i="3"/>
  <c r="J266" i="3"/>
  <c r="E266" i="3"/>
  <c r="G266" i="3"/>
  <c r="K266" i="3"/>
  <c r="J267" i="3"/>
  <c r="E267" i="3"/>
  <c r="G267" i="3"/>
  <c r="K267" i="3"/>
  <c r="J268" i="3"/>
  <c r="E268" i="3"/>
  <c r="G268" i="3"/>
  <c r="K268" i="3"/>
  <c r="J269" i="3"/>
  <c r="E269" i="3"/>
  <c r="G269" i="3"/>
  <c r="K269" i="3"/>
  <c r="J270" i="3"/>
  <c r="E270" i="3"/>
  <c r="G270" i="3"/>
  <c r="K270" i="3"/>
  <c r="J271" i="3"/>
  <c r="E271" i="3"/>
  <c r="G271" i="3"/>
  <c r="K271" i="3"/>
  <c r="J272" i="3"/>
  <c r="E272" i="3"/>
  <c r="G272" i="3"/>
  <c r="K272" i="3"/>
  <c r="J273" i="3"/>
  <c r="E273" i="3"/>
  <c r="G273" i="3"/>
  <c r="K273" i="3"/>
  <c r="J274" i="3"/>
  <c r="E274" i="3"/>
  <c r="G274" i="3"/>
  <c r="K274" i="3"/>
  <c r="J275" i="3"/>
  <c r="E275" i="3"/>
  <c r="G275" i="3"/>
  <c r="K275" i="3"/>
  <c r="J276" i="3"/>
  <c r="E276" i="3"/>
  <c r="G276" i="3"/>
  <c r="K276" i="3"/>
  <c r="J277" i="3"/>
  <c r="E277" i="3"/>
  <c r="G277" i="3"/>
  <c r="K277" i="3"/>
  <c r="J278" i="3"/>
  <c r="E278" i="3"/>
  <c r="G278" i="3"/>
  <c r="K278" i="3"/>
  <c r="J279" i="3"/>
  <c r="E279" i="3"/>
  <c r="G279" i="3"/>
  <c r="K279" i="3"/>
  <c r="J280" i="3"/>
  <c r="E280" i="3"/>
  <c r="G280" i="3"/>
  <c r="K280" i="3"/>
  <c r="J281" i="3"/>
  <c r="E281" i="3"/>
  <c r="G281" i="3"/>
  <c r="K281" i="3"/>
  <c r="J282" i="3"/>
  <c r="E282" i="3"/>
  <c r="G282" i="3"/>
  <c r="K282" i="3"/>
  <c r="J283" i="3"/>
  <c r="E283" i="3"/>
  <c r="G283" i="3"/>
  <c r="K283" i="3"/>
  <c r="J284" i="3"/>
  <c r="E284" i="3"/>
  <c r="G284" i="3"/>
  <c r="K284" i="3"/>
  <c r="J285" i="3"/>
  <c r="E285" i="3"/>
  <c r="G285" i="3"/>
  <c r="K285" i="3"/>
  <c r="J286" i="3"/>
  <c r="E286" i="3"/>
  <c r="G286" i="3"/>
  <c r="K286" i="3"/>
  <c r="J287" i="3"/>
  <c r="E287" i="3"/>
  <c r="G287" i="3"/>
  <c r="K287" i="3"/>
  <c r="J288" i="3"/>
  <c r="E288" i="3"/>
  <c r="G288" i="3"/>
  <c r="K288" i="3"/>
  <c r="J289" i="3"/>
  <c r="E289" i="3"/>
  <c r="G289" i="3"/>
  <c r="K289" i="3"/>
  <c r="J290" i="3"/>
  <c r="E290" i="3"/>
  <c r="G290" i="3"/>
  <c r="K290" i="3"/>
  <c r="J291" i="3"/>
  <c r="E291" i="3"/>
  <c r="G291" i="3"/>
  <c r="K291" i="3"/>
  <c r="J292" i="3"/>
  <c r="E292" i="3"/>
  <c r="G292" i="3"/>
  <c r="K292" i="3"/>
  <c r="J293" i="3"/>
  <c r="E293" i="3"/>
  <c r="G293" i="3"/>
  <c r="K293" i="3"/>
  <c r="J294" i="3"/>
  <c r="E294" i="3"/>
  <c r="G294" i="3"/>
  <c r="K294" i="3"/>
  <c r="J295" i="3"/>
  <c r="E295" i="3"/>
  <c r="G295" i="3"/>
  <c r="K295" i="3"/>
  <c r="J296" i="3"/>
  <c r="E296" i="3"/>
  <c r="G296" i="3"/>
  <c r="K296" i="3"/>
  <c r="J297" i="3"/>
  <c r="E297" i="3"/>
  <c r="G297" i="3"/>
  <c r="K297" i="3"/>
  <c r="J298" i="3"/>
  <c r="E298" i="3"/>
  <c r="G298" i="3"/>
  <c r="K298" i="3"/>
  <c r="J299" i="3"/>
  <c r="E299" i="3"/>
  <c r="G299" i="3"/>
  <c r="K299" i="3"/>
  <c r="J300" i="3"/>
  <c r="E300" i="3"/>
  <c r="G300" i="3"/>
  <c r="K300" i="3"/>
  <c r="J301" i="3"/>
  <c r="E301" i="3"/>
  <c r="G301" i="3"/>
  <c r="K301" i="3"/>
  <c r="J302" i="3"/>
  <c r="E302" i="3"/>
  <c r="G302" i="3"/>
  <c r="K302" i="3"/>
  <c r="J303" i="3"/>
  <c r="E303" i="3"/>
  <c r="G303" i="3"/>
  <c r="K303" i="3"/>
  <c r="J304" i="3"/>
  <c r="E304" i="3"/>
  <c r="G304" i="3"/>
  <c r="K304" i="3"/>
  <c r="J305" i="3"/>
  <c r="E305" i="3"/>
  <c r="G305" i="3"/>
  <c r="K305" i="3"/>
  <c r="J306" i="3"/>
  <c r="E306" i="3"/>
  <c r="G306" i="3"/>
  <c r="K306" i="3"/>
  <c r="J307" i="3"/>
  <c r="E307" i="3"/>
  <c r="G307" i="3"/>
  <c r="K307" i="3"/>
  <c r="J308" i="3"/>
  <c r="E308" i="3"/>
  <c r="G308" i="3"/>
  <c r="K308" i="3"/>
  <c r="J309" i="3"/>
  <c r="E309" i="3"/>
  <c r="G309" i="3"/>
  <c r="K309" i="3"/>
  <c r="J310" i="3"/>
  <c r="E310" i="3"/>
  <c r="G310" i="3"/>
  <c r="K310" i="3"/>
  <c r="J311" i="3"/>
  <c r="E311" i="3"/>
  <c r="G311" i="3"/>
  <c r="K311" i="3"/>
  <c r="J312" i="3"/>
  <c r="E312" i="3"/>
  <c r="G312" i="3"/>
  <c r="K312" i="3"/>
  <c r="J313" i="3"/>
  <c r="E313" i="3"/>
  <c r="G313" i="3"/>
  <c r="K313" i="3"/>
  <c r="J314" i="3"/>
  <c r="E314" i="3"/>
  <c r="G314" i="3"/>
  <c r="K314" i="3"/>
  <c r="J315" i="3"/>
  <c r="E315" i="3"/>
  <c r="G315" i="3"/>
  <c r="K315" i="3"/>
  <c r="J316" i="3"/>
  <c r="E316" i="3"/>
  <c r="G316" i="3"/>
  <c r="K316" i="3"/>
  <c r="J317" i="3"/>
  <c r="E317" i="3"/>
  <c r="G317" i="3"/>
  <c r="K317" i="3"/>
  <c r="J318" i="3"/>
  <c r="E318" i="3"/>
  <c r="G318" i="3"/>
  <c r="K318" i="3"/>
  <c r="J319" i="3"/>
  <c r="E319" i="3"/>
  <c r="G319" i="3"/>
  <c r="K319" i="3"/>
  <c r="J320" i="3"/>
  <c r="E320" i="3"/>
  <c r="G320" i="3"/>
  <c r="K320" i="3"/>
  <c r="J321" i="3"/>
  <c r="E321" i="3"/>
  <c r="G321" i="3"/>
  <c r="K321" i="3"/>
  <c r="J322" i="3"/>
  <c r="E322" i="3"/>
  <c r="G322" i="3"/>
  <c r="K322" i="3"/>
  <c r="J323" i="3"/>
  <c r="E323" i="3"/>
  <c r="G323" i="3"/>
  <c r="K323" i="3"/>
  <c r="J324" i="3"/>
  <c r="E324" i="3"/>
  <c r="G324" i="3"/>
  <c r="K324" i="3"/>
  <c r="J325" i="3"/>
  <c r="E325" i="3"/>
  <c r="G325" i="3"/>
  <c r="K325" i="3"/>
  <c r="J326" i="3"/>
  <c r="E326" i="3"/>
  <c r="G326" i="3"/>
  <c r="K326" i="3"/>
  <c r="J327" i="3"/>
  <c r="E327" i="3"/>
  <c r="G327" i="3"/>
  <c r="K327" i="3"/>
  <c r="J328" i="3"/>
  <c r="E328" i="3"/>
  <c r="G328" i="3"/>
  <c r="K328" i="3"/>
  <c r="J329" i="3"/>
  <c r="E329" i="3"/>
  <c r="G329" i="3"/>
  <c r="K329" i="3"/>
  <c r="J330" i="3"/>
  <c r="E330" i="3"/>
  <c r="G330" i="3"/>
  <c r="K330" i="3"/>
  <c r="J331" i="3"/>
  <c r="E331" i="3"/>
  <c r="G331" i="3"/>
  <c r="K331" i="3"/>
  <c r="J332" i="3"/>
  <c r="E332" i="3"/>
  <c r="G332" i="3"/>
  <c r="K332" i="3"/>
  <c r="J333" i="3"/>
  <c r="E333" i="3"/>
  <c r="G333" i="3"/>
  <c r="K333" i="3"/>
  <c r="J334" i="3"/>
  <c r="E334" i="3"/>
  <c r="G334" i="3"/>
  <c r="K334" i="3"/>
  <c r="J335" i="3"/>
  <c r="E335" i="3"/>
  <c r="G335" i="3"/>
  <c r="K335" i="3"/>
  <c r="J336" i="3"/>
  <c r="E336" i="3"/>
  <c r="G336" i="3"/>
  <c r="K336" i="3"/>
  <c r="J337" i="3"/>
  <c r="E337" i="3"/>
  <c r="G337" i="3"/>
  <c r="K337" i="3"/>
  <c r="J338" i="3"/>
  <c r="E338" i="3"/>
  <c r="G338" i="3"/>
  <c r="K338" i="3"/>
  <c r="J339" i="3"/>
  <c r="E339" i="3"/>
  <c r="G339" i="3"/>
  <c r="K339" i="3"/>
  <c r="J340" i="3"/>
  <c r="E340" i="3"/>
  <c r="G340" i="3"/>
  <c r="K340" i="3"/>
  <c r="J341" i="3"/>
  <c r="E341" i="3"/>
  <c r="G341" i="3"/>
  <c r="K341" i="3"/>
  <c r="J342" i="3"/>
  <c r="E342" i="3"/>
  <c r="G342" i="3"/>
  <c r="K342" i="3"/>
  <c r="J343" i="3"/>
  <c r="E343" i="3"/>
  <c r="G343" i="3"/>
  <c r="K343" i="3"/>
  <c r="J344" i="3"/>
  <c r="E344" i="3"/>
  <c r="G344" i="3"/>
  <c r="K344" i="3"/>
  <c r="J345" i="3"/>
  <c r="E345" i="3"/>
  <c r="G345" i="3"/>
  <c r="K345" i="3"/>
  <c r="J346" i="3"/>
  <c r="E346" i="3"/>
  <c r="G346" i="3"/>
  <c r="K346" i="3"/>
  <c r="J347" i="3"/>
  <c r="E347" i="3"/>
  <c r="G347" i="3"/>
  <c r="K347" i="3"/>
  <c r="J348" i="3"/>
  <c r="E348" i="3"/>
  <c r="G348" i="3"/>
  <c r="K348" i="3"/>
  <c r="J349" i="3"/>
  <c r="E349" i="3"/>
  <c r="G349" i="3"/>
  <c r="K349" i="3"/>
  <c r="J350" i="3"/>
  <c r="E350" i="3"/>
  <c r="G350" i="3"/>
  <c r="K350" i="3"/>
  <c r="J351" i="3"/>
  <c r="E351" i="3"/>
  <c r="G351" i="3"/>
  <c r="K351" i="3"/>
  <c r="J352" i="3"/>
  <c r="E352" i="3"/>
  <c r="G352" i="3"/>
  <c r="K352" i="3"/>
  <c r="J353" i="3"/>
  <c r="E353" i="3"/>
  <c r="G353" i="3"/>
  <c r="K353" i="3"/>
  <c r="J354" i="3"/>
  <c r="E354" i="3"/>
  <c r="G354" i="3"/>
  <c r="K354" i="3"/>
  <c r="J355" i="3"/>
  <c r="E355" i="3"/>
  <c r="G355" i="3"/>
  <c r="K355" i="3"/>
  <c r="J356" i="3"/>
  <c r="E356" i="3"/>
  <c r="G356" i="3"/>
  <c r="K356" i="3"/>
  <c r="J357" i="3"/>
  <c r="E357" i="3"/>
  <c r="G357" i="3"/>
  <c r="K357" i="3"/>
  <c r="J358" i="3"/>
  <c r="E358" i="3"/>
  <c r="G358" i="3"/>
  <c r="K358" i="3"/>
  <c r="J359" i="3"/>
  <c r="E359" i="3"/>
  <c r="G359" i="3"/>
  <c r="K359" i="3"/>
  <c r="J360" i="3"/>
  <c r="E360" i="3"/>
  <c r="G360" i="3"/>
  <c r="K360" i="3"/>
  <c r="J361" i="3"/>
  <c r="E361" i="3"/>
  <c r="G361" i="3"/>
  <c r="K361" i="3"/>
  <c r="J362" i="3"/>
  <c r="E362" i="3"/>
  <c r="G362" i="3"/>
  <c r="K362" i="3"/>
  <c r="J363" i="3"/>
  <c r="E363" i="3"/>
  <c r="G363" i="3"/>
  <c r="K363" i="3"/>
  <c r="J364" i="3"/>
  <c r="E364" i="3"/>
  <c r="G364" i="3"/>
  <c r="K364" i="3"/>
  <c r="J365" i="3"/>
  <c r="E365" i="3"/>
  <c r="G365" i="3"/>
  <c r="K365" i="3"/>
  <c r="J366" i="3"/>
  <c r="E366" i="3"/>
  <c r="G366" i="3"/>
  <c r="K366" i="3"/>
  <c r="J367" i="3"/>
  <c r="E367" i="3"/>
  <c r="G367" i="3"/>
  <c r="K367" i="3"/>
  <c r="J368" i="3"/>
  <c r="E368" i="3"/>
  <c r="G368" i="3"/>
  <c r="K368" i="3"/>
  <c r="J369" i="3"/>
  <c r="E369" i="3"/>
  <c r="G369" i="3"/>
  <c r="K369" i="3"/>
  <c r="J370" i="3"/>
  <c r="E370" i="3"/>
  <c r="G370" i="3"/>
  <c r="K370" i="3"/>
  <c r="J371" i="3"/>
  <c r="E371" i="3"/>
  <c r="G371" i="3"/>
  <c r="K371" i="3"/>
  <c r="J372" i="3"/>
  <c r="E372" i="3"/>
  <c r="G372" i="3"/>
  <c r="K372" i="3"/>
  <c r="J373" i="3"/>
  <c r="E373" i="3"/>
  <c r="G373" i="3"/>
  <c r="K373" i="3"/>
  <c r="J374" i="3"/>
  <c r="E374" i="3"/>
  <c r="G374" i="3"/>
  <c r="K374" i="3"/>
  <c r="J375" i="3"/>
  <c r="E375" i="3"/>
  <c r="G375" i="3"/>
  <c r="K375" i="3"/>
  <c r="J376" i="3"/>
  <c r="E376" i="3"/>
  <c r="G376" i="3"/>
  <c r="K376" i="3"/>
  <c r="J377" i="3"/>
  <c r="E377" i="3"/>
  <c r="G377" i="3"/>
  <c r="K377" i="3"/>
  <c r="J378" i="3"/>
  <c r="E378" i="3"/>
  <c r="G378" i="3"/>
  <c r="K378" i="3"/>
  <c r="J379" i="3"/>
  <c r="E379" i="3"/>
  <c r="G379" i="3"/>
  <c r="K379" i="3"/>
  <c r="J380" i="3"/>
  <c r="E380" i="3"/>
  <c r="G380" i="3"/>
  <c r="K380" i="3"/>
  <c r="J381" i="3"/>
  <c r="E381" i="3"/>
  <c r="G381" i="3"/>
  <c r="K381" i="3"/>
  <c r="J382" i="3"/>
  <c r="E382" i="3"/>
  <c r="G382" i="3"/>
  <c r="K382" i="3"/>
  <c r="J383" i="3"/>
  <c r="E383" i="3"/>
  <c r="G383" i="3"/>
  <c r="K383" i="3"/>
  <c r="J384" i="3"/>
  <c r="E384" i="3"/>
  <c r="G384" i="3"/>
  <c r="K384" i="3"/>
  <c r="J385" i="3"/>
  <c r="E385" i="3"/>
  <c r="G385" i="3"/>
  <c r="K385" i="3"/>
  <c r="J386" i="3"/>
  <c r="E386" i="3"/>
  <c r="G386" i="3"/>
  <c r="K386" i="3"/>
  <c r="J387" i="3"/>
  <c r="E387" i="3"/>
  <c r="G387" i="3"/>
  <c r="K387" i="3"/>
  <c r="J388" i="3"/>
  <c r="E388" i="3"/>
  <c r="G388" i="3"/>
  <c r="K388" i="3"/>
  <c r="J389" i="3"/>
  <c r="E389" i="3"/>
  <c r="G389" i="3"/>
  <c r="K389" i="3"/>
  <c r="J390" i="3"/>
  <c r="E390" i="3"/>
  <c r="G390" i="3"/>
  <c r="K390" i="3"/>
  <c r="J391" i="3"/>
  <c r="E391" i="3"/>
  <c r="G391" i="3"/>
  <c r="K391" i="3"/>
  <c r="J392" i="3"/>
  <c r="E392" i="3"/>
  <c r="G392" i="3"/>
  <c r="K392" i="3"/>
  <c r="J393" i="3"/>
  <c r="E393" i="3"/>
  <c r="G393" i="3"/>
  <c r="K393" i="3"/>
  <c r="J394" i="3"/>
  <c r="E394" i="3"/>
  <c r="G394" i="3"/>
  <c r="K394" i="3"/>
  <c r="J395" i="3"/>
  <c r="E395" i="3"/>
  <c r="G395" i="3"/>
  <c r="K395" i="3"/>
  <c r="J396" i="3"/>
  <c r="E396" i="3"/>
  <c r="G396" i="3"/>
  <c r="K396" i="3"/>
  <c r="J397" i="3"/>
  <c r="E397" i="3"/>
  <c r="G397" i="3"/>
  <c r="K397" i="3"/>
  <c r="J398" i="3"/>
  <c r="E398" i="3"/>
  <c r="G398" i="3"/>
  <c r="K398" i="3"/>
  <c r="J399" i="3"/>
  <c r="E399" i="3"/>
  <c r="G399" i="3"/>
  <c r="K399" i="3"/>
  <c r="J400" i="3"/>
  <c r="E400" i="3"/>
  <c r="G400" i="3"/>
  <c r="K400" i="3"/>
  <c r="J401" i="3"/>
  <c r="E401" i="3"/>
  <c r="G401" i="3"/>
  <c r="K401" i="3"/>
  <c r="J402" i="3"/>
  <c r="E402" i="3"/>
  <c r="G402" i="3"/>
  <c r="K402" i="3"/>
  <c r="J403" i="3"/>
  <c r="E403" i="3"/>
  <c r="G403" i="3"/>
  <c r="K403" i="3"/>
  <c r="J404" i="3"/>
  <c r="E404" i="3"/>
  <c r="G404" i="3"/>
  <c r="K404" i="3"/>
  <c r="J405" i="3"/>
  <c r="E405" i="3"/>
  <c r="G405" i="3"/>
  <c r="K405" i="3"/>
  <c r="J406" i="3"/>
  <c r="E406" i="3"/>
  <c r="G406" i="3"/>
  <c r="K406" i="3"/>
  <c r="J407" i="3"/>
  <c r="E407" i="3"/>
  <c r="G407" i="3"/>
  <c r="K407" i="3"/>
  <c r="J408" i="3"/>
  <c r="E408" i="3"/>
  <c r="G408" i="3"/>
  <c r="K408" i="3"/>
  <c r="J409" i="3"/>
  <c r="E409" i="3"/>
  <c r="G409" i="3"/>
  <c r="K409" i="3"/>
  <c r="J410" i="3"/>
  <c r="E410" i="3"/>
  <c r="G410" i="3"/>
  <c r="K410" i="3"/>
  <c r="J411" i="3"/>
  <c r="E411" i="3"/>
  <c r="G411" i="3"/>
  <c r="K411" i="3"/>
  <c r="J412" i="3"/>
  <c r="E412" i="3"/>
  <c r="G412" i="3"/>
  <c r="K412" i="3"/>
  <c r="J413" i="3"/>
  <c r="E413" i="3"/>
  <c r="G413" i="3"/>
  <c r="K413" i="3"/>
  <c r="J414" i="3"/>
  <c r="E414" i="3"/>
  <c r="G414" i="3"/>
  <c r="K414" i="3"/>
  <c r="J415" i="3"/>
  <c r="E415" i="3"/>
  <c r="G415" i="3"/>
  <c r="K415" i="3"/>
  <c r="J416" i="3"/>
  <c r="E416" i="3"/>
  <c r="G416" i="3"/>
  <c r="K416" i="3"/>
  <c r="J417" i="3"/>
  <c r="E417" i="3"/>
  <c r="G417" i="3"/>
  <c r="K417" i="3"/>
  <c r="J418" i="3"/>
  <c r="E418" i="3"/>
  <c r="G418" i="3"/>
  <c r="K418" i="3"/>
  <c r="J419" i="3"/>
  <c r="E419" i="3"/>
  <c r="G419" i="3"/>
  <c r="K419" i="3"/>
  <c r="J420" i="3"/>
  <c r="E420" i="3"/>
  <c r="G420" i="3"/>
  <c r="K420" i="3"/>
  <c r="J421" i="3"/>
  <c r="E421" i="3"/>
  <c r="G421" i="3"/>
  <c r="K421" i="3"/>
  <c r="J422" i="3"/>
  <c r="E422" i="3"/>
  <c r="G422" i="3"/>
  <c r="K422" i="3"/>
  <c r="J423" i="3"/>
  <c r="E423" i="3"/>
  <c r="G423" i="3"/>
  <c r="K423" i="3"/>
  <c r="J424" i="3"/>
  <c r="E424" i="3"/>
  <c r="G424" i="3"/>
  <c r="K424" i="3"/>
  <c r="J425" i="3"/>
  <c r="E425" i="3"/>
  <c r="G425" i="3"/>
  <c r="K425" i="3"/>
  <c r="J426" i="3"/>
  <c r="E426" i="3"/>
  <c r="G426" i="3"/>
  <c r="K426" i="3"/>
  <c r="J427" i="3"/>
  <c r="E427" i="3"/>
  <c r="G427" i="3"/>
  <c r="K427" i="3"/>
  <c r="J428" i="3"/>
  <c r="E428" i="3"/>
  <c r="G428" i="3"/>
  <c r="K428" i="3"/>
  <c r="J429" i="3"/>
  <c r="E429" i="3"/>
  <c r="G429" i="3"/>
  <c r="K429" i="3"/>
  <c r="J430" i="3"/>
  <c r="E430" i="3"/>
  <c r="G430" i="3"/>
  <c r="K430" i="3"/>
  <c r="J431" i="3"/>
  <c r="E431" i="3"/>
  <c r="G431" i="3"/>
  <c r="K431" i="3"/>
  <c r="J432" i="3"/>
  <c r="E432" i="3"/>
  <c r="G432" i="3"/>
  <c r="K432" i="3"/>
  <c r="J433" i="3"/>
  <c r="E433" i="3"/>
  <c r="G433" i="3"/>
  <c r="K433" i="3"/>
  <c r="J434" i="3"/>
  <c r="E434" i="3"/>
  <c r="G434" i="3"/>
  <c r="K434" i="3"/>
  <c r="J435" i="3"/>
  <c r="E435" i="3"/>
  <c r="G435" i="3"/>
  <c r="K435" i="3"/>
  <c r="J436" i="3"/>
  <c r="E436" i="3"/>
  <c r="G436" i="3"/>
  <c r="K436" i="3"/>
  <c r="J437" i="3"/>
  <c r="E437" i="3"/>
  <c r="G437" i="3"/>
  <c r="K437" i="3"/>
  <c r="J438" i="3"/>
  <c r="E438" i="3"/>
  <c r="G438" i="3"/>
  <c r="K438" i="3"/>
  <c r="J439" i="3"/>
  <c r="E439" i="3"/>
  <c r="G439" i="3"/>
  <c r="K439" i="3"/>
  <c r="J440" i="3"/>
  <c r="E440" i="3"/>
  <c r="G440" i="3"/>
  <c r="K440" i="3"/>
  <c r="J441" i="3"/>
  <c r="E441" i="3"/>
  <c r="G441" i="3"/>
  <c r="K441" i="3"/>
  <c r="J442" i="3"/>
  <c r="E442" i="3"/>
  <c r="G442" i="3"/>
  <c r="K442" i="3"/>
  <c r="J443" i="3"/>
  <c r="E443" i="3"/>
  <c r="G443" i="3"/>
  <c r="K443" i="3"/>
  <c r="J444" i="3"/>
  <c r="E444" i="3"/>
  <c r="G444" i="3"/>
  <c r="K444" i="3"/>
  <c r="J445" i="3"/>
  <c r="E445" i="3"/>
  <c r="G445" i="3"/>
  <c r="K445" i="3"/>
  <c r="J446" i="3"/>
  <c r="E446" i="3"/>
  <c r="G446" i="3"/>
  <c r="K446" i="3"/>
  <c r="J447" i="3"/>
  <c r="E447" i="3"/>
  <c r="G447" i="3"/>
  <c r="K447" i="3"/>
  <c r="J448" i="3"/>
  <c r="E448" i="3"/>
  <c r="G448" i="3"/>
  <c r="K448" i="3"/>
  <c r="J449" i="3"/>
  <c r="E449" i="3"/>
  <c r="G449" i="3"/>
  <c r="K449" i="3"/>
  <c r="J450" i="3"/>
  <c r="E450" i="3"/>
  <c r="G450" i="3"/>
  <c r="K450" i="3"/>
  <c r="J451" i="3"/>
  <c r="E451" i="3"/>
  <c r="G451" i="3"/>
  <c r="K451" i="3"/>
  <c r="J452" i="3"/>
  <c r="E452" i="3"/>
  <c r="G452" i="3"/>
  <c r="K452" i="3"/>
  <c r="J453" i="3"/>
  <c r="E453" i="3"/>
  <c r="G453" i="3"/>
  <c r="K453" i="3"/>
  <c r="J454" i="3"/>
  <c r="E454" i="3"/>
  <c r="G454" i="3"/>
  <c r="K454" i="3"/>
  <c r="J455" i="3"/>
  <c r="E455" i="3"/>
  <c r="G455" i="3"/>
  <c r="K455" i="3"/>
  <c r="J456" i="3"/>
  <c r="E456" i="3"/>
  <c r="G456" i="3"/>
  <c r="K456" i="3"/>
  <c r="J457" i="3"/>
  <c r="E457" i="3"/>
  <c r="G457" i="3"/>
  <c r="K457" i="3"/>
  <c r="J458" i="3"/>
  <c r="E458" i="3"/>
  <c r="G458" i="3"/>
  <c r="K458" i="3"/>
  <c r="J459" i="3"/>
  <c r="E459" i="3"/>
  <c r="G459" i="3"/>
  <c r="K459" i="3"/>
  <c r="J460" i="3"/>
  <c r="E460" i="3"/>
  <c r="G460" i="3"/>
  <c r="K460" i="3"/>
  <c r="J461" i="3"/>
  <c r="E461" i="3"/>
  <c r="G461" i="3"/>
  <c r="K461" i="3"/>
  <c r="J462" i="3"/>
  <c r="E462" i="3"/>
  <c r="G462" i="3"/>
  <c r="K462" i="3"/>
  <c r="J463" i="3"/>
  <c r="E463" i="3"/>
  <c r="G463" i="3"/>
  <c r="K463" i="3"/>
  <c r="J464" i="3"/>
  <c r="E464" i="3"/>
  <c r="G464" i="3"/>
  <c r="K464" i="3"/>
  <c r="J465" i="3"/>
  <c r="E465" i="3"/>
  <c r="G465" i="3"/>
  <c r="K465" i="3"/>
  <c r="J466" i="3"/>
  <c r="E466" i="3"/>
  <c r="G466" i="3"/>
  <c r="K466" i="3"/>
  <c r="J467" i="3"/>
  <c r="E467" i="3"/>
  <c r="G467" i="3"/>
  <c r="K467" i="3"/>
  <c r="J468" i="3"/>
  <c r="E468" i="3"/>
  <c r="G468" i="3"/>
  <c r="K468" i="3"/>
  <c r="J469" i="3"/>
  <c r="E469" i="3"/>
  <c r="G469" i="3"/>
  <c r="K469" i="3"/>
  <c r="J470" i="3"/>
  <c r="E470" i="3"/>
  <c r="G470" i="3"/>
  <c r="K470" i="3"/>
  <c r="J471" i="3"/>
  <c r="E471" i="3"/>
  <c r="G471" i="3"/>
  <c r="K471" i="3"/>
  <c r="J472" i="3"/>
  <c r="E472" i="3"/>
  <c r="G472" i="3"/>
  <c r="K472" i="3"/>
  <c r="J473" i="3"/>
  <c r="E473" i="3"/>
  <c r="G473" i="3"/>
  <c r="K473" i="3"/>
  <c r="J474" i="3"/>
  <c r="E474" i="3"/>
  <c r="G474" i="3"/>
  <c r="K474" i="3"/>
  <c r="J475" i="3"/>
  <c r="E475" i="3"/>
  <c r="G475" i="3"/>
  <c r="K475" i="3"/>
  <c r="J476" i="3"/>
  <c r="E476" i="3"/>
  <c r="G476" i="3"/>
  <c r="K476" i="3"/>
  <c r="J477" i="3"/>
  <c r="E477" i="3"/>
  <c r="G477" i="3"/>
  <c r="K477" i="3"/>
  <c r="J478" i="3"/>
  <c r="E478" i="3"/>
  <c r="G478" i="3"/>
  <c r="K478" i="3"/>
  <c r="J479" i="3"/>
  <c r="E479" i="3"/>
  <c r="G479" i="3"/>
  <c r="K479" i="3"/>
  <c r="J480" i="3"/>
  <c r="E480" i="3"/>
  <c r="G480" i="3"/>
  <c r="K480" i="3"/>
  <c r="J481" i="3"/>
  <c r="E481" i="3"/>
  <c r="G481" i="3"/>
  <c r="K481" i="3"/>
  <c r="J482" i="3"/>
  <c r="E482" i="3"/>
  <c r="G482" i="3"/>
  <c r="K482" i="3"/>
  <c r="J483" i="3"/>
  <c r="E483" i="3"/>
  <c r="G483" i="3"/>
  <c r="K483" i="3"/>
  <c r="J484" i="3"/>
  <c r="E484" i="3"/>
  <c r="G484" i="3"/>
  <c r="K484" i="3"/>
  <c r="J485" i="3"/>
  <c r="E485" i="3"/>
  <c r="G485" i="3"/>
  <c r="K485" i="3"/>
  <c r="J486" i="3"/>
  <c r="E486" i="3"/>
  <c r="G486" i="3"/>
  <c r="K486" i="3"/>
  <c r="J487" i="3"/>
  <c r="E487" i="3"/>
  <c r="G487" i="3"/>
  <c r="K487" i="3"/>
  <c r="J488" i="3"/>
  <c r="E488" i="3"/>
  <c r="G488" i="3"/>
  <c r="K488" i="3"/>
  <c r="J489" i="3"/>
  <c r="E489" i="3"/>
  <c r="G489" i="3"/>
  <c r="K489" i="3"/>
  <c r="J490" i="3"/>
  <c r="E490" i="3"/>
  <c r="G490" i="3"/>
  <c r="K490" i="3"/>
  <c r="J491" i="3"/>
  <c r="E491" i="3"/>
  <c r="G491" i="3"/>
  <c r="K491" i="3"/>
  <c r="J492" i="3"/>
  <c r="E492" i="3"/>
  <c r="G492" i="3"/>
  <c r="K492" i="3"/>
  <c r="J493" i="3"/>
  <c r="E493" i="3"/>
  <c r="G493" i="3"/>
  <c r="K493" i="3"/>
  <c r="J494" i="3"/>
  <c r="E494" i="3"/>
  <c r="G494" i="3"/>
  <c r="K494" i="3"/>
  <c r="J495" i="3"/>
  <c r="E495" i="3"/>
  <c r="G495" i="3"/>
  <c r="K495" i="3"/>
  <c r="J496" i="3"/>
  <c r="E496" i="3"/>
  <c r="G496" i="3"/>
  <c r="K496" i="3"/>
  <c r="J497" i="3"/>
  <c r="E497" i="3"/>
  <c r="G497" i="3"/>
  <c r="K497" i="3"/>
  <c r="J498" i="3"/>
  <c r="E498" i="3"/>
  <c r="G498" i="3"/>
  <c r="K498" i="3"/>
  <c r="J499" i="3"/>
  <c r="E499" i="3"/>
  <c r="G499" i="3"/>
  <c r="K499" i="3"/>
  <c r="J500" i="3"/>
  <c r="E500" i="3"/>
  <c r="G500" i="3"/>
  <c r="K500" i="3"/>
  <c r="J501" i="3"/>
  <c r="E501" i="3"/>
  <c r="G501" i="3"/>
  <c r="K501" i="3"/>
  <c r="J502" i="3"/>
  <c r="E502" i="3"/>
  <c r="G502" i="3"/>
  <c r="K502" i="3"/>
  <c r="J503" i="3"/>
  <c r="E503" i="3"/>
  <c r="G503" i="3"/>
  <c r="K503" i="3"/>
  <c r="J504" i="3"/>
  <c r="E504" i="3"/>
  <c r="G504" i="3"/>
  <c r="K504" i="3"/>
  <c r="J505" i="3"/>
  <c r="E505" i="3"/>
  <c r="G505" i="3"/>
  <c r="K505" i="3"/>
  <c r="J506" i="3"/>
  <c r="E506" i="3"/>
  <c r="G506" i="3"/>
  <c r="K506" i="3"/>
  <c r="J507" i="3"/>
  <c r="E507" i="3"/>
  <c r="G507" i="3"/>
  <c r="K507" i="3"/>
  <c r="J508" i="3"/>
  <c r="E508" i="3"/>
  <c r="G508" i="3"/>
  <c r="K508" i="3"/>
  <c r="J509" i="3"/>
  <c r="E509" i="3"/>
  <c r="G509" i="3"/>
  <c r="K509" i="3"/>
  <c r="J510" i="3"/>
  <c r="E510" i="3"/>
  <c r="G510" i="3"/>
  <c r="K510" i="3"/>
  <c r="J511" i="3"/>
  <c r="E511" i="3"/>
  <c r="G511" i="3"/>
  <c r="K511" i="3"/>
  <c r="J512" i="3"/>
  <c r="E512" i="3"/>
  <c r="G512" i="3"/>
  <c r="K512" i="3"/>
  <c r="J513" i="3"/>
  <c r="E513" i="3"/>
  <c r="G513" i="3"/>
  <c r="K513" i="3"/>
  <c r="J514" i="3"/>
  <c r="E514" i="3"/>
  <c r="G514" i="3"/>
  <c r="K514" i="3"/>
  <c r="J515" i="3"/>
  <c r="E515" i="3"/>
  <c r="G515" i="3"/>
  <c r="K515" i="3"/>
  <c r="J516" i="3"/>
  <c r="E516" i="3"/>
  <c r="G516" i="3"/>
  <c r="K516" i="3"/>
  <c r="J517" i="3"/>
  <c r="E517" i="3"/>
  <c r="G517" i="3"/>
  <c r="K517" i="3"/>
  <c r="J518" i="3"/>
  <c r="E518" i="3"/>
  <c r="G518" i="3"/>
  <c r="K518" i="3"/>
  <c r="J519" i="3"/>
  <c r="E519" i="3"/>
  <c r="G519" i="3"/>
  <c r="K519" i="3"/>
  <c r="J520" i="3"/>
  <c r="E520" i="3"/>
  <c r="G520" i="3"/>
  <c r="K520" i="3"/>
  <c r="J521" i="3"/>
  <c r="E521" i="3"/>
  <c r="G521" i="3"/>
  <c r="K521" i="3"/>
  <c r="J522" i="3"/>
  <c r="E522" i="3"/>
  <c r="G522" i="3"/>
  <c r="K522" i="3"/>
  <c r="J523" i="3"/>
  <c r="E523" i="3"/>
  <c r="G523" i="3"/>
  <c r="K523" i="3"/>
  <c r="J524" i="3"/>
  <c r="E524" i="3"/>
  <c r="G524" i="3"/>
  <c r="K524" i="3"/>
  <c r="J525" i="3"/>
  <c r="E525" i="3"/>
  <c r="G525" i="3"/>
  <c r="K525" i="3"/>
  <c r="J526" i="3"/>
  <c r="E526" i="3"/>
  <c r="G526" i="3"/>
  <c r="K526" i="3"/>
  <c r="J527" i="3"/>
  <c r="E527" i="3"/>
  <c r="G527" i="3"/>
  <c r="K527" i="3"/>
  <c r="J528" i="3"/>
  <c r="E528" i="3"/>
  <c r="G528" i="3"/>
  <c r="K528" i="3"/>
  <c r="J529" i="3"/>
  <c r="E529" i="3"/>
  <c r="G529" i="3"/>
  <c r="K529" i="3"/>
  <c r="J530" i="3"/>
  <c r="E530" i="3"/>
  <c r="G530" i="3"/>
  <c r="K530" i="3"/>
  <c r="J531" i="3"/>
  <c r="E531" i="3"/>
  <c r="G531" i="3"/>
  <c r="K531" i="3"/>
  <c r="J532" i="3"/>
  <c r="E532" i="3"/>
  <c r="G532" i="3"/>
  <c r="K532" i="3"/>
  <c r="J533" i="3"/>
  <c r="E533" i="3"/>
  <c r="G533" i="3"/>
  <c r="K533" i="3"/>
  <c r="J534" i="3"/>
  <c r="E534" i="3"/>
  <c r="G534" i="3"/>
  <c r="K534" i="3"/>
  <c r="J535" i="3"/>
  <c r="E535" i="3"/>
  <c r="G535" i="3"/>
  <c r="K535" i="3"/>
  <c r="J536" i="3"/>
  <c r="E536" i="3"/>
  <c r="G536" i="3"/>
  <c r="K536" i="3"/>
  <c r="J537" i="3"/>
  <c r="E537" i="3"/>
  <c r="G537" i="3"/>
  <c r="K537" i="3"/>
  <c r="J538" i="3"/>
  <c r="E538" i="3"/>
  <c r="G538" i="3"/>
  <c r="K538" i="3"/>
  <c r="J539" i="3"/>
  <c r="E539" i="3"/>
  <c r="G539" i="3"/>
  <c r="K539" i="3"/>
  <c r="J540" i="3"/>
  <c r="E540" i="3"/>
  <c r="G540" i="3"/>
  <c r="K540" i="3"/>
  <c r="J541" i="3"/>
  <c r="E541" i="3"/>
  <c r="G541" i="3"/>
  <c r="K541" i="3"/>
  <c r="J542" i="3"/>
  <c r="E542" i="3"/>
  <c r="G542" i="3"/>
  <c r="K542" i="3"/>
  <c r="J543" i="3"/>
  <c r="E543" i="3"/>
  <c r="G543" i="3"/>
  <c r="K543" i="3"/>
  <c r="L2" i="3"/>
  <c r="O543" i="3"/>
  <c r="P543" i="3"/>
  <c r="L543" i="3"/>
  <c r="B543" i="3"/>
  <c r="O542" i="3"/>
  <c r="P542" i="3"/>
  <c r="L542" i="3"/>
  <c r="B542" i="3"/>
  <c r="O541" i="3"/>
  <c r="P541" i="3"/>
  <c r="L541" i="3"/>
  <c r="B541" i="3"/>
  <c r="O540" i="3"/>
  <c r="P540" i="3"/>
  <c r="L540" i="3"/>
  <c r="B540" i="3"/>
  <c r="O539" i="3"/>
  <c r="P539" i="3"/>
  <c r="L539" i="3"/>
  <c r="B539" i="3"/>
  <c r="Q538" i="3"/>
  <c r="O538" i="3"/>
  <c r="L538" i="3"/>
  <c r="B538" i="3"/>
  <c r="O537" i="3"/>
  <c r="P537" i="3"/>
  <c r="L537" i="3"/>
  <c r="B537" i="3"/>
  <c r="O536" i="3"/>
  <c r="P536" i="3"/>
  <c r="L536" i="3"/>
  <c r="B536" i="3"/>
  <c r="O535" i="3"/>
  <c r="P535" i="3"/>
  <c r="L535" i="3"/>
  <c r="B535" i="3"/>
  <c r="O534" i="3"/>
  <c r="P534" i="3"/>
  <c r="L534" i="3"/>
  <c r="B534" i="3"/>
  <c r="O533" i="3"/>
  <c r="P533" i="3"/>
  <c r="L533" i="3"/>
  <c r="B533" i="3"/>
  <c r="Q532" i="3"/>
  <c r="O532" i="3"/>
  <c r="L532" i="3"/>
  <c r="B532" i="3"/>
  <c r="O531" i="3"/>
  <c r="P531" i="3"/>
  <c r="L531" i="3"/>
  <c r="B531" i="3"/>
  <c r="O530" i="3"/>
  <c r="P530" i="3"/>
  <c r="L530" i="3"/>
  <c r="B530" i="3"/>
  <c r="O529" i="3"/>
  <c r="P529" i="3"/>
  <c r="L529" i="3"/>
  <c r="B529" i="3"/>
  <c r="O528" i="3"/>
  <c r="P528" i="3"/>
  <c r="L528" i="3"/>
  <c r="B528" i="3"/>
  <c r="O527" i="3"/>
  <c r="P527" i="3"/>
  <c r="L527" i="3"/>
  <c r="B527" i="3"/>
  <c r="Q526" i="3"/>
  <c r="O526" i="3"/>
  <c r="L526" i="3"/>
  <c r="B526" i="3"/>
  <c r="O525" i="3"/>
  <c r="P525" i="3"/>
  <c r="L525" i="3"/>
  <c r="B525" i="3"/>
  <c r="O524" i="3"/>
  <c r="P524" i="3"/>
  <c r="L524" i="3"/>
  <c r="B524" i="3"/>
  <c r="O523" i="3"/>
  <c r="P523" i="3"/>
  <c r="L523" i="3"/>
  <c r="B523" i="3"/>
  <c r="O522" i="3"/>
  <c r="P522" i="3"/>
  <c r="L522" i="3"/>
  <c r="B522" i="3"/>
  <c r="O521" i="3"/>
  <c r="P521" i="3"/>
  <c r="L521" i="3"/>
  <c r="B521" i="3"/>
  <c r="Q520" i="3"/>
  <c r="O520" i="3"/>
  <c r="L520" i="3"/>
  <c r="B520" i="3"/>
  <c r="O519" i="3"/>
  <c r="P519" i="3"/>
  <c r="L519" i="3"/>
  <c r="B519" i="3"/>
  <c r="O518" i="3"/>
  <c r="P518" i="3"/>
  <c r="L518" i="3"/>
  <c r="B518" i="3"/>
  <c r="O517" i="3"/>
  <c r="P517" i="3"/>
  <c r="L517" i="3"/>
  <c r="B517" i="3"/>
  <c r="O516" i="3"/>
  <c r="P516" i="3"/>
  <c r="L516" i="3"/>
  <c r="B516" i="3"/>
  <c r="O515" i="3"/>
  <c r="P515" i="3"/>
  <c r="L515" i="3"/>
  <c r="B515" i="3"/>
  <c r="Q514" i="3"/>
  <c r="O514" i="3"/>
  <c r="L514" i="3"/>
  <c r="B514" i="3"/>
  <c r="O513" i="3"/>
  <c r="P513" i="3"/>
  <c r="L513" i="3"/>
  <c r="B513" i="3"/>
  <c r="O512" i="3"/>
  <c r="P512" i="3"/>
  <c r="L512" i="3"/>
  <c r="B512" i="3"/>
  <c r="O511" i="3"/>
  <c r="P511" i="3"/>
  <c r="L511" i="3"/>
  <c r="B511" i="3"/>
  <c r="O510" i="3"/>
  <c r="P510" i="3"/>
  <c r="L510" i="3"/>
  <c r="B510" i="3"/>
  <c r="O509" i="3"/>
  <c r="P509" i="3"/>
  <c r="L509" i="3"/>
  <c r="B509" i="3"/>
  <c r="Q508" i="3"/>
  <c r="O508" i="3"/>
  <c r="L508" i="3"/>
  <c r="B508" i="3"/>
  <c r="O507" i="3"/>
  <c r="P507" i="3"/>
  <c r="L507" i="3"/>
  <c r="B507" i="3"/>
  <c r="O506" i="3"/>
  <c r="P506" i="3"/>
  <c r="L506" i="3"/>
  <c r="B506" i="3"/>
  <c r="O505" i="3"/>
  <c r="P505" i="3"/>
  <c r="L505" i="3"/>
  <c r="B505" i="3"/>
  <c r="O504" i="3"/>
  <c r="P504" i="3"/>
  <c r="L504" i="3"/>
  <c r="B504" i="3"/>
  <c r="O503" i="3"/>
  <c r="P503" i="3"/>
  <c r="L503" i="3"/>
  <c r="B503" i="3"/>
  <c r="Q502" i="3"/>
  <c r="O502" i="3"/>
  <c r="L502" i="3"/>
  <c r="B502" i="3"/>
  <c r="O501" i="3"/>
  <c r="P501" i="3"/>
  <c r="L501" i="3"/>
  <c r="B501" i="3"/>
  <c r="O500" i="3"/>
  <c r="P500" i="3"/>
  <c r="L500" i="3"/>
  <c r="B500" i="3"/>
  <c r="O499" i="3"/>
  <c r="P499" i="3"/>
  <c r="L499" i="3"/>
  <c r="B499" i="3"/>
  <c r="O498" i="3"/>
  <c r="P498" i="3"/>
  <c r="L498" i="3"/>
  <c r="B498" i="3"/>
  <c r="O497" i="3"/>
  <c r="P497" i="3"/>
  <c r="L497" i="3"/>
  <c r="B497" i="3"/>
  <c r="Q496" i="3"/>
  <c r="O496" i="3"/>
  <c r="L496" i="3"/>
  <c r="B496" i="3"/>
  <c r="O495" i="3"/>
  <c r="P495" i="3"/>
  <c r="L495" i="3"/>
  <c r="B495" i="3"/>
  <c r="O494" i="3"/>
  <c r="P494" i="3"/>
  <c r="L494" i="3"/>
  <c r="B494" i="3"/>
  <c r="O493" i="3"/>
  <c r="P493" i="3"/>
  <c r="L493" i="3"/>
  <c r="B493" i="3"/>
  <c r="O492" i="3"/>
  <c r="P492" i="3"/>
  <c r="L492" i="3"/>
  <c r="B492" i="3"/>
  <c r="O491" i="3"/>
  <c r="P491" i="3"/>
  <c r="L491" i="3"/>
  <c r="B491" i="3"/>
  <c r="Q490" i="3"/>
  <c r="O490" i="3"/>
  <c r="L490" i="3"/>
  <c r="B490" i="3"/>
  <c r="O489" i="3"/>
  <c r="P489" i="3"/>
  <c r="L489" i="3"/>
  <c r="B489" i="3"/>
  <c r="O488" i="3"/>
  <c r="P488" i="3"/>
  <c r="L488" i="3"/>
  <c r="B488" i="3"/>
  <c r="O487" i="3"/>
  <c r="P487" i="3"/>
  <c r="L487" i="3"/>
  <c r="B487" i="3"/>
  <c r="O486" i="3"/>
  <c r="P486" i="3"/>
  <c r="L486" i="3"/>
  <c r="B486" i="3"/>
  <c r="O485" i="3"/>
  <c r="P485" i="3"/>
  <c r="L485" i="3"/>
  <c r="B485" i="3"/>
  <c r="Q484" i="3"/>
  <c r="O484" i="3"/>
  <c r="L484" i="3"/>
  <c r="B484" i="3"/>
  <c r="O483" i="3"/>
  <c r="P483" i="3"/>
  <c r="L483" i="3"/>
  <c r="B483" i="3"/>
  <c r="O482" i="3"/>
  <c r="P482" i="3"/>
  <c r="L482" i="3"/>
  <c r="B482" i="3"/>
  <c r="O481" i="3"/>
  <c r="P481" i="3"/>
  <c r="L481" i="3"/>
  <c r="B481" i="3"/>
  <c r="O480" i="3"/>
  <c r="P480" i="3"/>
  <c r="L480" i="3"/>
  <c r="B480" i="3"/>
  <c r="O479" i="3"/>
  <c r="P479" i="3"/>
  <c r="L479" i="3"/>
  <c r="B479" i="3"/>
  <c r="Q478" i="3"/>
  <c r="O478" i="3"/>
  <c r="L478" i="3"/>
  <c r="B478" i="3"/>
  <c r="O477" i="3"/>
  <c r="P477" i="3"/>
  <c r="L477" i="3"/>
  <c r="B477" i="3"/>
  <c r="O476" i="3"/>
  <c r="P476" i="3"/>
  <c r="L476" i="3"/>
  <c r="B476" i="3"/>
  <c r="O475" i="3"/>
  <c r="P475" i="3"/>
  <c r="L475" i="3"/>
  <c r="B475" i="3"/>
  <c r="O474" i="3"/>
  <c r="P474" i="3"/>
  <c r="L474" i="3"/>
  <c r="B474" i="3"/>
  <c r="Q473" i="3"/>
  <c r="O473" i="3"/>
  <c r="L473" i="3"/>
  <c r="B473" i="3"/>
  <c r="O472" i="3"/>
  <c r="P472" i="3"/>
  <c r="L472" i="3"/>
  <c r="B472" i="3"/>
  <c r="O471" i="3"/>
  <c r="P471" i="3"/>
  <c r="L471" i="3"/>
  <c r="B471" i="3"/>
  <c r="O470" i="3"/>
  <c r="P470" i="3"/>
  <c r="L470" i="3"/>
  <c r="B470" i="3"/>
  <c r="O469" i="3"/>
  <c r="P469" i="3"/>
  <c r="L469" i="3"/>
  <c r="B469" i="3"/>
  <c r="O468" i="3"/>
  <c r="P468" i="3"/>
  <c r="L468" i="3"/>
  <c r="B468" i="3"/>
  <c r="Q467" i="3"/>
  <c r="O467" i="3"/>
  <c r="L467" i="3"/>
  <c r="B467" i="3"/>
  <c r="O466" i="3"/>
  <c r="P466" i="3"/>
  <c r="L466" i="3"/>
  <c r="B466" i="3"/>
  <c r="O465" i="3"/>
  <c r="P465" i="3"/>
  <c r="L465" i="3"/>
  <c r="B465" i="3"/>
  <c r="O464" i="3"/>
  <c r="P464" i="3"/>
  <c r="L464" i="3"/>
  <c r="B464" i="3"/>
  <c r="O463" i="3"/>
  <c r="P463" i="3"/>
  <c r="L463" i="3"/>
  <c r="B463" i="3"/>
  <c r="O462" i="3"/>
  <c r="P462" i="3"/>
  <c r="L462" i="3"/>
  <c r="B462" i="3"/>
  <c r="Q461" i="3"/>
  <c r="O461" i="3"/>
  <c r="L461" i="3"/>
  <c r="B461" i="3"/>
  <c r="O460" i="3"/>
  <c r="P460" i="3"/>
  <c r="L460" i="3"/>
  <c r="B460" i="3"/>
  <c r="O459" i="3"/>
  <c r="P459" i="3"/>
  <c r="L459" i="3"/>
  <c r="B459" i="3"/>
  <c r="O458" i="3"/>
  <c r="P458" i="3"/>
  <c r="L458" i="3"/>
  <c r="B458" i="3"/>
  <c r="O457" i="3"/>
  <c r="P457" i="3"/>
  <c r="L457" i="3"/>
  <c r="B457" i="3"/>
  <c r="O456" i="3"/>
  <c r="P456" i="3"/>
  <c r="L456" i="3"/>
  <c r="B456" i="3"/>
  <c r="Q455" i="3"/>
  <c r="O455" i="3"/>
  <c r="L455" i="3"/>
  <c r="B455" i="3"/>
  <c r="O454" i="3"/>
  <c r="P454" i="3"/>
  <c r="L454" i="3"/>
  <c r="B454" i="3"/>
  <c r="O453" i="3"/>
  <c r="P453" i="3"/>
  <c r="L453" i="3"/>
  <c r="B453" i="3"/>
  <c r="O452" i="3"/>
  <c r="P452" i="3"/>
  <c r="L452" i="3"/>
  <c r="B452" i="3"/>
  <c r="O451" i="3"/>
  <c r="P451" i="3"/>
  <c r="L451" i="3"/>
  <c r="B451" i="3"/>
  <c r="O450" i="3"/>
  <c r="P450" i="3"/>
  <c r="L450" i="3"/>
  <c r="B450" i="3"/>
  <c r="Q449" i="3"/>
  <c r="O449" i="3"/>
  <c r="L449" i="3"/>
  <c r="B449" i="3"/>
  <c r="O448" i="3"/>
  <c r="P448" i="3"/>
  <c r="L448" i="3"/>
  <c r="B448" i="3"/>
  <c r="O447" i="3"/>
  <c r="P447" i="3"/>
  <c r="L447" i="3"/>
  <c r="B447" i="3"/>
  <c r="O446" i="3"/>
  <c r="P446" i="3"/>
  <c r="L446" i="3"/>
  <c r="B446" i="3"/>
  <c r="O445" i="3"/>
  <c r="P445" i="3"/>
  <c r="L445" i="3"/>
  <c r="B445" i="3"/>
  <c r="O444" i="3"/>
  <c r="P444" i="3"/>
  <c r="L444" i="3"/>
  <c r="B444" i="3"/>
  <c r="Q443" i="3"/>
  <c r="O443" i="3"/>
  <c r="L443" i="3"/>
  <c r="B443" i="3"/>
  <c r="O442" i="3"/>
  <c r="P442" i="3"/>
  <c r="L442" i="3"/>
  <c r="B442" i="3"/>
  <c r="O441" i="3"/>
  <c r="P441" i="3"/>
  <c r="L441" i="3"/>
  <c r="B441" i="3"/>
  <c r="O440" i="3"/>
  <c r="P440" i="3"/>
  <c r="L440" i="3"/>
  <c r="B440" i="3"/>
  <c r="O439" i="3"/>
  <c r="P439" i="3"/>
  <c r="L439" i="3"/>
  <c r="B439" i="3"/>
  <c r="O438" i="3"/>
  <c r="P438" i="3"/>
  <c r="L438" i="3"/>
  <c r="B438" i="3"/>
  <c r="Q437" i="3"/>
  <c r="O437" i="3"/>
  <c r="L437" i="3"/>
  <c r="B437" i="3"/>
  <c r="O436" i="3"/>
  <c r="P436" i="3"/>
  <c r="L436" i="3"/>
  <c r="B436" i="3"/>
  <c r="O435" i="3"/>
  <c r="P435" i="3"/>
  <c r="L435" i="3"/>
  <c r="B435" i="3"/>
  <c r="O434" i="3"/>
  <c r="P434" i="3"/>
  <c r="L434" i="3"/>
  <c r="B434" i="3"/>
  <c r="O433" i="3"/>
  <c r="P433" i="3"/>
  <c r="L433" i="3"/>
  <c r="B433" i="3"/>
  <c r="O432" i="3"/>
  <c r="P432" i="3"/>
  <c r="L432" i="3"/>
  <c r="B432" i="3"/>
  <c r="Q431" i="3"/>
  <c r="O431" i="3"/>
  <c r="L431" i="3"/>
  <c r="B431" i="3"/>
  <c r="O430" i="3"/>
  <c r="P430" i="3"/>
  <c r="L430" i="3"/>
  <c r="B430" i="3"/>
  <c r="O429" i="3"/>
  <c r="P429" i="3"/>
  <c r="L429" i="3"/>
  <c r="B429" i="3"/>
  <c r="O428" i="3"/>
  <c r="P428" i="3"/>
  <c r="L428" i="3"/>
  <c r="B428" i="3"/>
  <c r="O427" i="3"/>
  <c r="P427" i="3"/>
  <c r="L427" i="3"/>
  <c r="B427" i="3"/>
  <c r="O426" i="3"/>
  <c r="P426" i="3"/>
  <c r="L426" i="3"/>
  <c r="B426" i="3"/>
  <c r="Q425" i="3"/>
  <c r="O425" i="3"/>
  <c r="L425" i="3"/>
  <c r="B425" i="3"/>
  <c r="O424" i="3"/>
  <c r="P424" i="3"/>
  <c r="L424" i="3"/>
  <c r="B424" i="3"/>
  <c r="O423" i="3"/>
  <c r="P423" i="3"/>
  <c r="L423" i="3"/>
  <c r="B423" i="3"/>
  <c r="O422" i="3"/>
  <c r="P422" i="3"/>
  <c r="L422" i="3"/>
  <c r="B422" i="3"/>
  <c r="O421" i="3"/>
  <c r="P421" i="3"/>
  <c r="L421" i="3"/>
  <c r="B421" i="3"/>
  <c r="O420" i="3"/>
  <c r="P420" i="3"/>
  <c r="L420" i="3"/>
  <c r="B420" i="3"/>
  <c r="Q419" i="3"/>
  <c r="O419" i="3"/>
  <c r="L419" i="3"/>
  <c r="B419" i="3"/>
  <c r="O418" i="3"/>
  <c r="P418" i="3"/>
  <c r="L418" i="3"/>
  <c r="B418" i="3"/>
  <c r="O417" i="3"/>
  <c r="P417" i="3"/>
  <c r="L417" i="3"/>
  <c r="B417" i="3"/>
  <c r="O416" i="3"/>
  <c r="P416" i="3"/>
  <c r="L416" i="3"/>
  <c r="B416" i="3"/>
  <c r="O415" i="3"/>
  <c r="P415" i="3"/>
  <c r="L415" i="3"/>
  <c r="B415" i="3"/>
  <c r="O414" i="3"/>
  <c r="P414" i="3"/>
  <c r="L414" i="3"/>
  <c r="B414" i="3"/>
  <c r="Q413" i="3"/>
  <c r="O413" i="3"/>
  <c r="L413" i="3"/>
  <c r="B413" i="3"/>
  <c r="O412" i="3"/>
  <c r="P412" i="3"/>
  <c r="L412" i="3"/>
  <c r="B412" i="3"/>
  <c r="O411" i="3"/>
  <c r="P411" i="3"/>
  <c r="L411" i="3"/>
  <c r="B411" i="3"/>
  <c r="O410" i="3"/>
  <c r="P410" i="3"/>
  <c r="L410" i="3"/>
  <c r="B410" i="3"/>
  <c r="O409" i="3"/>
  <c r="P409" i="3"/>
  <c r="L409" i="3"/>
  <c r="B409" i="3"/>
  <c r="O408" i="3"/>
  <c r="P408" i="3"/>
  <c r="L408" i="3"/>
  <c r="B408" i="3"/>
  <c r="Q407" i="3"/>
  <c r="O407" i="3"/>
  <c r="L407" i="3"/>
  <c r="B407" i="3"/>
  <c r="O406" i="3"/>
  <c r="P406" i="3"/>
  <c r="L406" i="3"/>
  <c r="B406" i="3"/>
  <c r="O405" i="3"/>
  <c r="P405" i="3"/>
  <c r="L405" i="3"/>
  <c r="B405" i="3"/>
  <c r="O404" i="3"/>
  <c r="P404" i="3"/>
  <c r="L404" i="3"/>
  <c r="B404" i="3"/>
  <c r="O403" i="3"/>
  <c r="P403" i="3"/>
  <c r="L403" i="3"/>
  <c r="B403" i="3"/>
  <c r="O402" i="3"/>
  <c r="P402" i="3"/>
  <c r="L402" i="3"/>
  <c r="B402" i="3"/>
  <c r="Q401" i="3"/>
  <c r="O401" i="3"/>
  <c r="L401" i="3"/>
  <c r="B401" i="3"/>
  <c r="O400" i="3"/>
  <c r="P400" i="3"/>
  <c r="L400" i="3"/>
  <c r="B400" i="3"/>
  <c r="O399" i="3"/>
  <c r="P399" i="3"/>
  <c r="L399" i="3"/>
  <c r="B399" i="3"/>
  <c r="O398" i="3"/>
  <c r="P398" i="3"/>
  <c r="L398" i="3"/>
  <c r="B398" i="3"/>
  <c r="O397" i="3"/>
  <c r="P397" i="3"/>
  <c r="L397" i="3"/>
  <c r="B397" i="3"/>
  <c r="O396" i="3"/>
  <c r="P396" i="3"/>
  <c r="L396" i="3"/>
  <c r="B396" i="3"/>
  <c r="Q395" i="3"/>
  <c r="O395" i="3"/>
  <c r="L395" i="3"/>
  <c r="B395" i="3"/>
  <c r="O394" i="3"/>
  <c r="P394" i="3"/>
  <c r="L394" i="3"/>
  <c r="B394" i="3"/>
  <c r="O393" i="3"/>
  <c r="P393" i="3"/>
  <c r="L393" i="3"/>
  <c r="B393" i="3"/>
  <c r="O392" i="3"/>
  <c r="P392" i="3"/>
  <c r="L392" i="3"/>
  <c r="B392" i="3"/>
  <c r="O391" i="3"/>
  <c r="P391" i="3"/>
  <c r="L391" i="3"/>
  <c r="B391" i="3"/>
  <c r="O390" i="3"/>
  <c r="P390" i="3"/>
  <c r="L390" i="3"/>
  <c r="B390" i="3"/>
  <c r="Q389" i="3"/>
  <c r="O389" i="3"/>
  <c r="L389" i="3"/>
  <c r="B389" i="3"/>
  <c r="O388" i="3"/>
  <c r="P388" i="3"/>
  <c r="L388" i="3"/>
  <c r="B388" i="3"/>
  <c r="O387" i="3"/>
  <c r="P387" i="3"/>
  <c r="L387" i="3"/>
  <c r="B387" i="3"/>
  <c r="O386" i="3"/>
  <c r="P386" i="3"/>
  <c r="L386" i="3"/>
  <c r="B386" i="3"/>
  <c r="O385" i="3"/>
  <c r="P385" i="3"/>
  <c r="L385" i="3"/>
  <c r="B385" i="3"/>
  <c r="O384" i="3"/>
  <c r="P384" i="3"/>
  <c r="L384" i="3"/>
  <c r="B384" i="3"/>
  <c r="Q383" i="3"/>
  <c r="O383" i="3"/>
  <c r="L383" i="3"/>
  <c r="B383" i="3"/>
  <c r="O382" i="3"/>
  <c r="P382" i="3"/>
  <c r="L382" i="3"/>
  <c r="B382" i="3"/>
  <c r="O381" i="3"/>
  <c r="P381" i="3"/>
  <c r="L381" i="3"/>
  <c r="B381" i="3"/>
  <c r="O380" i="3"/>
  <c r="P380" i="3"/>
  <c r="L380" i="3"/>
  <c r="B380" i="3"/>
  <c r="O379" i="3"/>
  <c r="P379" i="3"/>
  <c r="L379" i="3"/>
  <c r="B379" i="3"/>
  <c r="O378" i="3"/>
  <c r="P378" i="3"/>
  <c r="L378" i="3"/>
  <c r="B378" i="3"/>
  <c r="Q377" i="3"/>
  <c r="O377" i="3"/>
  <c r="L377" i="3"/>
  <c r="B377" i="3"/>
  <c r="O376" i="3"/>
  <c r="P376" i="3"/>
  <c r="L376" i="3"/>
  <c r="B376" i="3"/>
  <c r="O375" i="3"/>
  <c r="P375" i="3"/>
  <c r="L375" i="3"/>
  <c r="B375" i="3"/>
  <c r="O374" i="3"/>
  <c r="P374" i="3"/>
  <c r="L374" i="3"/>
  <c r="B374" i="3"/>
  <c r="O373" i="3"/>
  <c r="P373" i="3"/>
  <c r="L373" i="3"/>
  <c r="B373" i="3"/>
  <c r="O372" i="3"/>
  <c r="P372" i="3"/>
  <c r="L372" i="3"/>
  <c r="B372" i="3"/>
  <c r="Q371" i="3"/>
  <c r="O371" i="3"/>
  <c r="L371" i="3"/>
  <c r="B371" i="3"/>
  <c r="O370" i="3"/>
  <c r="P370" i="3"/>
  <c r="L370" i="3"/>
  <c r="B370" i="3"/>
  <c r="O369" i="3"/>
  <c r="P369" i="3"/>
  <c r="L369" i="3"/>
  <c r="B369" i="3"/>
  <c r="O368" i="3"/>
  <c r="P368" i="3"/>
  <c r="L368" i="3"/>
  <c r="B368" i="3"/>
  <c r="O367" i="3"/>
  <c r="P367" i="3"/>
  <c r="L367" i="3"/>
  <c r="B367" i="3"/>
  <c r="O366" i="3"/>
  <c r="P366" i="3"/>
  <c r="L366" i="3"/>
  <c r="B366" i="3"/>
  <c r="Q365" i="3"/>
  <c r="O365" i="3"/>
  <c r="L365" i="3"/>
  <c r="B365" i="3"/>
  <c r="O364" i="3"/>
  <c r="P364" i="3"/>
  <c r="L364" i="3"/>
  <c r="B364" i="3"/>
  <c r="O363" i="3"/>
  <c r="P363" i="3"/>
  <c r="L363" i="3"/>
  <c r="B363" i="3"/>
  <c r="O362" i="3"/>
  <c r="P362" i="3"/>
  <c r="L362" i="3"/>
  <c r="B362" i="3"/>
  <c r="O361" i="3"/>
  <c r="P361" i="3"/>
  <c r="L361" i="3"/>
  <c r="B361" i="3"/>
  <c r="Q360" i="3"/>
  <c r="O360" i="3"/>
  <c r="L360" i="3"/>
  <c r="B360" i="3"/>
  <c r="O359" i="3"/>
  <c r="P359" i="3"/>
  <c r="L359" i="3"/>
  <c r="B359" i="3"/>
  <c r="O358" i="3"/>
  <c r="P358" i="3"/>
  <c r="L358" i="3"/>
  <c r="B358" i="3"/>
  <c r="O357" i="3"/>
  <c r="P357" i="3"/>
  <c r="L357" i="3"/>
  <c r="B357" i="3"/>
  <c r="O356" i="3"/>
  <c r="P356" i="3"/>
  <c r="L356" i="3"/>
  <c r="B356" i="3"/>
  <c r="O355" i="3"/>
  <c r="P355" i="3"/>
  <c r="L355" i="3"/>
  <c r="B355" i="3"/>
  <c r="Q354" i="3"/>
  <c r="O354" i="3"/>
  <c r="L354" i="3"/>
  <c r="B354" i="3"/>
  <c r="O353" i="3"/>
  <c r="P353" i="3"/>
  <c r="L353" i="3"/>
  <c r="B353" i="3"/>
  <c r="O352" i="3"/>
  <c r="P352" i="3"/>
  <c r="L352" i="3"/>
  <c r="B352" i="3"/>
  <c r="O351" i="3"/>
  <c r="P351" i="3"/>
  <c r="L351" i="3"/>
  <c r="B351" i="3"/>
  <c r="O350" i="3"/>
  <c r="P350" i="3"/>
  <c r="L350" i="3"/>
  <c r="B350" i="3"/>
  <c r="O349" i="3"/>
  <c r="P349" i="3"/>
  <c r="L349" i="3"/>
  <c r="B349" i="3"/>
  <c r="Q348" i="3"/>
  <c r="O348" i="3"/>
  <c r="L348" i="3"/>
  <c r="B348" i="3"/>
  <c r="O347" i="3"/>
  <c r="P347" i="3"/>
  <c r="L347" i="3"/>
  <c r="B347" i="3"/>
  <c r="O346" i="3"/>
  <c r="P346" i="3"/>
  <c r="L346" i="3"/>
  <c r="B346" i="3"/>
  <c r="O345" i="3"/>
  <c r="P345" i="3"/>
  <c r="L345" i="3"/>
  <c r="B345" i="3"/>
  <c r="O344" i="3"/>
  <c r="P344" i="3"/>
  <c r="L344" i="3"/>
  <c r="B344" i="3"/>
  <c r="O343" i="3"/>
  <c r="P343" i="3"/>
  <c r="L343" i="3"/>
  <c r="B343" i="3"/>
  <c r="Q342" i="3"/>
  <c r="O342" i="3"/>
  <c r="L342" i="3"/>
  <c r="B342" i="3"/>
  <c r="O341" i="3"/>
  <c r="P341" i="3"/>
  <c r="L341" i="3"/>
  <c r="B341" i="3"/>
  <c r="O340" i="3"/>
  <c r="P340" i="3"/>
  <c r="L340" i="3"/>
  <c r="B340" i="3"/>
  <c r="O339" i="3"/>
  <c r="P339" i="3"/>
  <c r="L339" i="3"/>
  <c r="B339" i="3"/>
  <c r="O338" i="3"/>
  <c r="P338" i="3"/>
  <c r="L338" i="3"/>
  <c r="B338" i="3"/>
  <c r="O337" i="3"/>
  <c r="P337" i="3"/>
  <c r="L337" i="3"/>
  <c r="B337" i="3"/>
  <c r="Q336" i="3"/>
  <c r="O336" i="3"/>
  <c r="L336" i="3"/>
  <c r="B336" i="3"/>
  <c r="O335" i="3"/>
  <c r="P335" i="3"/>
  <c r="L335" i="3"/>
  <c r="B335" i="3"/>
  <c r="O334" i="3"/>
  <c r="P334" i="3"/>
  <c r="L334" i="3"/>
  <c r="B334" i="3"/>
  <c r="O333" i="3"/>
  <c r="P333" i="3"/>
  <c r="L333" i="3"/>
  <c r="B333" i="3"/>
  <c r="O332" i="3"/>
  <c r="P332" i="3"/>
  <c r="L332" i="3"/>
  <c r="B332" i="3"/>
  <c r="O331" i="3"/>
  <c r="P331" i="3"/>
  <c r="L331" i="3"/>
  <c r="B331" i="3"/>
  <c r="Q330" i="3"/>
  <c r="O330" i="3"/>
  <c r="L330" i="3"/>
  <c r="B330" i="3"/>
  <c r="O329" i="3"/>
  <c r="P329" i="3"/>
  <c r="L329" i="3"/>
  <c r="B329" i="3"/>
  <c r="O328" i="3"/>
  <c r="P328" i="3"/>
  <c r="L328" i="3"/>
  <c r="B328" i="3"/>
  <c r="O327" i="3"/>
  <c r="P327" i="3"/>
  <c r="L327" i="3"/>
  <c r="B327" i="3"/>
  <c r="O326" i="3"/>
  <c r="P326" i="3"/>
  <c r="L326" i="3"/>
  <c r="B326" i="3"/>
  <c r="O325" i="3"/>
  <c r="P325" i="3"/>
  <c r="L325" i="3"/>
  <c r="B325" i="3"/>
  <c r="Q324" i="3"/>
  <c r="O324" i="3"/>
  <c r="L324" i="3"/>
  <c r="B324" i="3"/>
  <c r="O323" i="3"/>
  <c r="P323" i="3"/>
  <c r="L323" i="3"/>
  <c r="B323" i="3"/>
  <c r="O322" i="3"/>
  <c r="P322" i="3"/>
  <c r="L322" i="3"/>
  <c r="B322" i="3"/>
  <c r="O321" i="3"/>
  <c r="P321" i="3"/>
  <c r="L321" i="3"/>
  <c r="B321" i="3"/>
  <c r="O320" i="3"/>
  <c r="P320" i="3"/>
  <c r="L320" i="3"/>
  <c r="B320" i="3"/>
  <c r="O319" i="3"/>
  <c r="P319" i="3"/>
  <c r="L319" i="3"/>
  <c r="B319" i="3"/>
  <c r="Q318" i="3"/>
  <c r="O318" i="3"/>
  <c r="L318" i="3"/>
  <c r="B318" i="3"/>
  <c r="O317" i="3"/>
  <c r="P317" i="3"/>
  <c r="L317" i="3"/>
  <c r="B317" i="3"/>
  <c r="O316" i="3"/>
  <c r="P316" i="3"/>
  <c r="L316" i="3"/>
  <c r="B316" i="3"/>
  <c r="O315" i="3"/>
  <c r="P315" i="3"/>
  <c r="L315" i="3"/>
  <c r="B315" i="3"/>
  <c r="O314" i="3"/>
  <c r="P314" i="3"/>
  <c r="L314" i="3"/>
  <c r="B314" i="3"/>
  <c r="O313" i="3"/>
  <c r="P313" i="3"/>
  <c r="L313" i="3"/>
  <c r="B313" i="3"/>
  <c r="Q312" i="3"/>
  <c r="O312" i="3"/>
  <c r="L312" i="3"/>
  <c r="B312" i="3"/>
  <c r="O311" i="3"/>
  <c r="P311" i="3"/>
  <c r="L311" i="3"/>
  <c r="B311" i="3"/>
  <c r="O310" i="3"/>
  <c r="P310" i="3"/>
  <c r="L310" i="3"/>
  <c r="B310" i="3"/>
  <c r="O309" i="3"/>
  <c r="P309" i="3"/>
  <c r="L309" i="3"/>
  <c r="B309" i="3"/>
  <c r="O308" i="3"/>
  <c r="P308" i="3"/>
  <c r="L308" i="3"/>
  <c r="B308" i="3"/>
  <c r="O307" i="3"/>
  <c r="P307" i="3"/>
  <c r="L307" i="3"/>
  <c r="B307" i="3"/>
  <c r="Q306" i="3"/>
  <c r="O306" i="3"/>
  <c r="L306" i="3"/>
  <c r="B306" i="3"/>
  <c r="O305" i="3"/>
  <c r="P305" i="3"/>
  <c r="L305" i="3"/>
  <c r="B305" i="3"/>
  <c r="O304" i="3"/>
  <c r="P304" i="3"/>
  <c r="L304" i="3"/>
  <c r="B304" i="3"/>
  <c r="O303" i="3"/>
  <c r="P303" i="3"/>
  <c r="L303" i="3"/>
  <c r="B303" i="3"/>
  <c r="O302" i="3"/>
  <c r="P302" i="3"/>
  <c r="L302" i="3"/>
  <c r="B302" i="3"/>
  <c r="O301" i="3"/>
  <c r="P301" i="3"/>
  <c r="L301" i="3"/>
  <c r="B301" i="3"/>
  <c r="Q300" i="3"/>
  <c r="O300" i="3"/>
  <c r="L300" i="3"/>
  <c r="B300" i="3"/>
  <c r="O299" i="3"/>
  <c r="P299" i="3"/>
  <c r="L299" i="3"/>
  <c r="B299" i="3"/>
  <c r="O298" i="3"/>
  <c r="P298" i="3"/>
  <c r="L298" i="3"/>
  <c r="B298" i="3"/>
  <c r="O297" i="3"/>
  <c r="P297" i="3"/>
  <c r="L297" i="3"/>
  <c r="B297" i="3"/>
  <c r="O296" i="3"/>
  <c r="P296" i="3"/>
  <c r="L296" i="3"/>
  <c r="B296" i="3"/>
  <c r="O295" i="3"/>
  <c r="P295" i="3"/>
  <c r="L295" i="3"/>
  <c r="B295" i="3"/>
  <c r="Q294" i="3"/>
  <c r="O294" i="3"/>
  <c r="L294" i="3"/>
  <c r="B294" i="3"/>
  <c r="O293" i="3"/>
  <c r="P293" i="3"/>
  <c r="L293" i="3"/>
  <c r="B293" i="3"/>
  <c r="O292" i="3"/>
  <c r="P292" i="3"/>
  <c r="L292" i="3"/>
  <c r="B292" i="3"/>
  <c r="O291" i="3"/>
  <c r="P291" i="3"/>
  <c r="L291" i="3"/>
  <c r="B291" i="3"/>
  <c r="O290" i="3"/>
  <c r="P290" i="3"/>
  <c r="L290" i="3"/>
  <c r="B290" i="3"/>
  <c r="O289" i="3"/>
  <c r="P289" i="3"/>
  <c r="L289" i="3"/>
  <c r="B289" i="3"/>
  <c r="Q288" i="3"/>
  <c r="O288" i="3"/>
  <c r="L288" i="3"/>
  <c r="B288" i="3"/>
  <c r="O287" i="3"/>
  <c r="P287" i="3"/>
  <c r="L287" i="3"/>
  <c r="B287" i="3"/>
  <c r="O286" i="3"/>
  <c r="P286" i="3"/>
  <c r="L286" i="3"/>
  <c r="B286" i="3"/>
  <c r="O285" i="3"/>
  <c r="P285" i="3"/>
  <c r="L285" i="3"/>
  <c r="B285" i="3"/>
  <c r="O284" i="3"/>
  <c r="P284" i="3"/>
  <c r="L284" i="3"/>
  <c r="B284" i="3"/>
  <c r="O283" i="3"/>
  <c r="P283" i="3"/>
  <c r="L283" i="3"/>
  <c r="B283" i="3"/>
  <c r="Q282" i="3"/>
  <c r="O282" i="3"/>
  <c r="L282" i="3"/>
  <c r="B282" i="3"/>
  <c r="O281" i="3"/>
  <c r="P281" i="3"/>
  <c r="L281" i="3"/>
  <c r="B281" i="3"/>
  <c r="O280" i="3"/>
  <c r="P280" i="3"/>
  <c r="L280" i="3"/>
  <c r="B280" i="3"/>
  <c r="O279" i="3"/>
  <c r="P279" i="3"/>
  <c r="L279" i="3"/>
  <c r="B279" i="3"/>
  <c r="O278" i="3"/>
  <c r="P278" i="3"/>
  <c r="L278" i="3"/>
  <c r="B278" i="3"/>
  <c r="Q277" i="3"/>
  <c r="O277" i="3"/>
  <c r="L277" i="3"/>
  <c r="B277" i="3"/>
  <c r="O276" i="3"/>
  <c r="P276" i="3"/>
  <c r="L276" i="3"/>
  <c r="B276" i="3"/>
  <c r="O275" i="3"/>
  <c r="P275" i="3"/>
  <c r="L275" i="3"/>
  <c r="B275" i="3"/>
  <c r="O274" i="3"/>
  <c r="P274" i="3"/>
  <c r="L274" i="3"/>
  <c r="B274" i="3"/>
  <c r="O273" i="3"/>
  <c r="P273" i="3"/>
  <c r="L273" i="3"/>
  <c r="B273" i="3"/>
  <c r="O272" i="3"/>
  <c r="P272" i="3"/>
  <c r="L272" i="3"/>
  <c r="B272" i="3"/>
  <c r="Q271" i="3"/>
  <c r="O271" i="3"/>
  <c r="L271" i="3"/>
  <c r="B271" i="3"/>
  <c r="O270" i="3"/>
  <c r="P270" i="3"/>
  <c r="L270" i="3"/>
  <c r="B270" i="3"/>
  <c r="O269" i="3"/>
  <c r="P269" i="3"/>
  <c r="L269" i="3"/>
  <c r="B269" i="3"/>
  <c r="O268" i="3"/>
  <c r="P268" i="3"/>
  <c r="L268" i="3"/>
  <c r="B268" i="3"/>
  <c r="O267" i="3"/>
  <c r="P267" i="3"/>
  <c r="L267" i="3"/>
  <c r="B267" i="3"/>
  <c r="Q266" i="3"/>
  <c r="O266" i="3"/>
  <c r="L266" i="3"/>
  <c r="B266" i="3"/>
  <c r="O265" i="3"/>
  <c r="P265" i="3"/>
  <c r="L265" i="3"/>
  <c r="B265" i="3"/>
  <c r="O264" i="3"/>
  <c r="P264" i="3"/>
  <c r="L264" i="3"/>
  <c r="B264" i="3"/>
  <c r="O263" i="3"/>
  <c r="P263" i="3"/>
  <c r="L263" i="3"/>
  <c r="B263" i="3"/>
  <c r="O262" i="3"/>
  <c r="P262" i="3"/>
  <c r="L262" i="3"/>
  <c r="B262" i="3"/>
  <c r="Q261" i="3"/>
  <c r="O261" i="3"/>
  <c r="L261" i="3"/>
  <c r="B261" i="3"/>
  <c r="O260" i="3"/>
  <c r="P260" i="3"/>
  <c r="L260" i="3"/>
  <c r="B260" i="3"/>
  <c r="O259" i="3"/>
  <c r="P259" i="3"/>
  <c r="L259" i="3"/>
  <c r="B259" i="3"/>
  <c r="O258" i="3"/>
  <c r="P258" i="3"/>
  <c r="L258" i="3"/>
  <c r="B258" i="3"/>
  <c r="O257" i="3"/>
  <c r="P257" i="3"/>
  <c r="L257" i="3"/>
  <c r="B257" i="3"/>
  <c r="O256" i="3"/>
  <c r="P256" i="3"/>
  <c r="L256" i="3"/>
  <c r="B256" i="3"/>
  <c r="Q255" i="3"/>
  <c r="O255" i="3"/>
  <c r="L255" i="3"/>
  <c r="B255" i="3"/>
  <c r="O254" i="3"/>
  <c r="P254" i="3"/>
  <c r="L254" i="3"/>
  <c r="B254" i="3"/>
  <c r="O253" i="3"/>
  <c r="P253" i="3"/>
  <c r="L253" i="3"/>
  <c r="B253" i="3"/>
  <c r="O252" i="3"/>
  <c r="P252" i="3"/>
  <c r="L252" i="3"/>
  <c r="B252" i="3"/>
  <c r="O251" i="3"/>
  <c r="P251" i="3"/>
  <c r="L251" i="3"/>
  <c r="B251" i="3"/>
  <c r="O250" i="3"/>
  <c r="P250" i="3"/>
  <c r="L250" i="3"/>
  <c r="B250" i="3"/>
  <c r="Q249" i="3"/>
  <c r="O249" i="3"/>
  <c r="L249" i="3"/>
  <c r="B249" i="3"/>
  <c r="O248" i="3"/>
  <c r="P248" i="3"/>
  <c r="L248" i="3"/>
  <c r="B248" i="3"/>
  <c r="O247" i="3"/>
  <c r="P247" i="3"/>
  <c r="L247" i="3"/>
  <c r="B247" i="3"/>
  <c r="O246" i="3"/>
  <c r="P246" i="3"/>
  <c r="L246" i="3"/>
  <c r="B246" i="3"/>
  <c r="O245" i="3"/>
  <c r="P245" i="3"/>
  <c r="L245" i="3"/>
  <c r="B245" i="3"/>
  <c r="O244" i="3"/>
  <c r="P244" i="3"/>
  <c r="L244" i="3"/>
  <c r="B244" i="3"/>
  <c r="Q243" i="3"/>
  <c r="O243" i="3"/>
  <c r="L243" i="3"/>
  <c r="B243" i="3"/>
  <c r="O242" i="3"/>
  <c r="P242" i="3"/>
  <c r="L242" i="3"/>
  <c r="B242" i="3"/>
  <c r="O241" i="3"/>
  <c r="P241" i="3"/>
  <c r="L241" i="3"/>
  <c r="B241" i="3"/>
  <c r="O240" i="3"/>
  <c r="P240" i="3"/>
  <c r="L240" i="3"/>
  <c r="B240" i="3"/>
  <c r="O239" i="3"/>
  <c r="P239" i="3"/>
  <c r="L239" i="3"/>
  <c r="B239" i="3"/>
  <c r="O238" i="3"/>
  <c r="P238" i="3"/>
  <c r="L238" i="3"/>
  <c r="B238" i="3"/>
  <c r="Q237" i="3"/>
  <c r="O237" i="3"/>
  <c r="L237" i="3"/>
  <c r="B237" i="3"/>
  <c r="O236" i="3"/>
  <c r="P236" i="3"/>
  <c r="L236" i="3"/>
  <c r="B236" i="3"/>
  <c r="O235" i="3"/>
  <c r="P235" i="3"/>
  <c r="L235" i="3"/>
  <c r="B235" i="3"/>
  <c r="O234" i="3"/>
  <c r="P234" i="3"/>
  <c r="L234" i="3"/>
  <c r="B234" i="3"/>
  <c r="O233" i="3"/>
  <c r="P233" i="3"/>
  <c r="L233" i="3"/>
  <c r="B233" i="3"/>
  <c r="O232" i="3"/>
  <c r="P232" i="3"/>
  <c r="L232" i="3"/>
  <c r="B232" i="3"/>
  <c r="Q231" i="3"/>
  <c r="O231" i="3"/>
  <c r="L231" i="3"/>
  <c r="B231" i="3"/>
  <c r="O230" i="3"/>
  <c r="P230" i="3"/>
  <c r="L230" i="3"/>
  <c r="B230" i="3"/>
  <c r="O229" i="3"/>
  <c r="P229" i="3"/>
  <c r="L229" i="3"/>
  <c r="B229" i="3"/>
  <c r="O228" i="3"/>
  <c r="P228" i="3"/>
  <c r="L228" i="3"/>
  <c r="B228" i="3"/>
  <c r="O227" i="3"/>
  <c r="P227" i="3"/>
  <c r="L227" i="3"/>
  <c r="B227" i="3"/>
  <c r="Q226" i="3"/>
  <c r="O226" i="3"/>
  <c r="L226" i="3"/>
  <c r="B226" i="3"/>
  <c r="O225" i="3"/>
  <c r="P225" i="3"/>
  <c r="L225" i="3"/>
  <c r="B225" i="3"/>
  <c r="O224" i="3"/>
  <c r="P224" i="3"/>
  <c r="L224" i="3"/>
  <c r="B224" i="3"/>
  <c r="O223" i="3"/>
  <c r="P223" i="3"/>
  <c r="L223" i="3"/>
  <c r="B223" i="3"/>
  <c r="O222" i="3"/>
  <c r="P222" i="3"/>
  <c r="L222" i="3"/>
  <c r="B222" i="3"/>
  <c r="O221" i="3"/>
  <c r="P221" i="3"/>
  <c r="L221" i="3"/>
  <c r="B221" i="3"/>
  <c r="Q220" i="3"/>
  <c r="O220" i="3"/>
  <c r="L220" i="3"/>
  <c r="B220" i="3"/>
  <c r="O219" i="3"/>
  <c r="P219" i="3"/>
  <c r="L219" i="3"/>
  <c r="B219" i="3"/>
  <c r="O218" i="3"/>
  <c r="P218" i="3"/>
  <c r="L218" i="3"/>
  <c r="B218" i="3"/>
  <c r="O217" i="3"/>
  <c r="P217" i="3"/>
  <c r="L217" i="3"/>
  <c r="B217" i="3"/>
  <c r="O216" i="3"/>
  <c r="P216" i="3"/>
  <c r="L216" i="3"/>
  <c r="B216" i="3"/>
  <c r="Q215" i="3"/>
  <c r="O215" i="3"/>
  <c r="L215" i="3"/>
  <c r="B215" i="3"/>
  <c r="O214" i="3"/>
  <c r="P214" i="3"/>
  <c r="L214" i="3"/>
  <c r="B214" i="3"/>
  <c r="O213" i="3"/>
  <c r="P213" i="3"/>
  <c r="L213" i="3"/>
  <c r="B213" i="3"/>
  <c r="O212" i="3"/>
  <c r="P212" i="3"/>
  <c r="L212" i="3"/>
  <c r="B212" i="3"/>
  <c r="O211" i="3"/>
  <c r="P211" i="3"/>
  <c r="L211" i="3"/>
  <c r="B211" i="3"/>
  <c r="O210" i="3"/>
  <c r="P210" i="3"/>
  <c r="L210" i="3"/>
  <c r="B210" i="3"/>
  <c r="Q209" i="3"/>
  <c r="O209" i="3"/>
  <c r="L209" i="3"/>
  <c r="B209" i="3"/>
  <c r="O208" i="3"/>
  <c r="P208" i="3"/>
  <c r="L208" i="3"/>
  <c r="B208" i="3"/>
  <c r="O207" i="3"/>
  <c r="P207" i="3"/>
  <c r="L207" i="3"/>
  <c r="B207" i="3"/>
  <c r="O206" i="3"/>
  <c r="P206" i="3"/>
  <c r="L206" i="3"/>
  <c r="B206" i="3"/>
  <c r="O205" i="3"/>
  <c r="P205" i="3"/>
  <c r="L205" i="3"/>
  <c r="B205" i="3"/>
  <c r="Q204" i="3"/>
  <c r="O204" i="3"/>
  <c r="L204" i="3"/>
  <c r="B204" i="3"/>
  <c r="O203" i="3"/>
  <c r="P203" i="3"/>
  <c r="L203" i="3"/>
  <c r="B203" i="3"/>
  <c r="O202" i="3"/>
  <c r="P202" i="3"/>
  <c r="L202" i="3"/>
  <c r="B202" i="3"/>
  <c r="O201" i="3"/>
  <c r="P201" i="3"/>
  <c r="L201" i="3"/>
  <c r="B201" i="3"/>
  <c r="O200" i="3"/>
  <c r="P200" i="3"/>
  <c r="L200" i="3"/>
  <c r="B200" i="3"/>
  <c r="O199" i="3"/>
  <c r="P199" i="3"/>
  <c r="L199" i="3"/>
  <c r="B199" i="3"/>
  <c r="Q198" i="3"/>
  <c r="O198" i="3"/>
  <c r="L198" i="3"/>
  <c r="B198" i="3"/>
  <c r="O197" i="3"/>
  <c r="P197" i="3"/>
  <c r="L197" i="3"/>
  <c r="B197" i="3"/>
  <c r="O196" i="3"/>
  <c r="P196" i="3"/>
  <c r="L196" i="3"/>
  <c r="B196" i="3"/>
  <c r="O195" i="3"/>
  <c r="P195" i="3"/>
  <c r="L195" i="3"/>
  <c r="B195" i="3"/>
  <c r="O194" i="3"/>
  <c r="P194" i="3"/>
  <c r="L194" i="3"/>
  <c r="B194" i="3"/>
  <c r="Q193" i="3"/>
  <c r="O193" i="3"/>
  <c r="L193" i="3"/>
  <c r="B193" i="3"/>
  <c r="O192" i="3"/>
  <c r="P192" i="3"/>
  <c r="L192" i="3"/>
  <c r="B192" i="3"/>
  <c r="O191" i="3"/>
  <c r="P191" i="3"/>
  <c r="L191" i="3"/>
  <c r="B191" i="3"/>
  <c r="O190" i="3"/>
  <c r="P190" i="3"/>
  <c r="L190" i="3"/>
  <c r="B190" i="3"/>
  <c r="O189" i="3"/>
  <c r="P189" i="3"/>
  <c r="L189" i="3"/>
  <c r="B189" i="3"/>
  <c r="Q188" i="3"/>
  <c r="O188" i="3"/>
  <c r="L188" i="3"/>
  <c r="B188" i="3"/>
  <c r="O187" i="3"/>
  <c r="P187" i="3"/>
  <c r="L187" i="3"/>
  <c r="B187" i="3"/>
  <c r="O186" i="3"/>
  <c r="P186" i="3"/>
  <c r="L186" i="3"/>
  <c r="B186" i="3"/>
  <c r="O185" i="3"/>
  <c r="P185" i="3"/>
  <c r="L185" i="3"/>
  <c r="B185" i="3"/>
  <c r="O184" i="3"/>
  <c r="P184" i="3"/>
  <c r="L184" i="3"/>
  <c r="B184" i="3"/>
  <c r="O183" i="3"/>
  <c r="P183" i="3"/>
  <c r="L183" i="3"/>
  <c r="B183" i="3"/>
  <c r="Q182" i="3"/>
  <c r="O182" i="3"/>
  <c r="L182" i="3"/>
  <c r="B182" i="3"/>
  <c r="O181" i="3"/>
  <c r="P181" i="3"/>
  <c r="L181" i="3"/>
  <c r="B181" i="3"/>
  <c r="O180" i="3"/>
  <c r="P180" i="3"/>
  <c r="L180" i="3"/>
  <c r="B180" i="3"/>
  <c r="O179" i="3"/>
  <c r="P179" i="3"/>
  <c r="L179" i="3"/>
  <c r="B179" i="3"/>
  <c r="O178" i="3"/>
  <c r="P178" i="3"/>
  <c r="L178" i="3"/>
  <c r="B178" i="3"/>
  <c r="O177" i="3"/>
  <c r="P177" i="3"/>
  <c r="L177" i="3"/>
  <c r="B177" i="3"/>
  <c r="Q176" i="3"/>
  <c r="O176" i="3"/>
  <c r="L176" i="3"/>
  <c r="B176" i="3"/>
  <c r="O175" i="3"/>
  <c r="P175" i="3"/>
  <c r="L175" i="3"/>
  <c r="B175" i="3"/>
  <c r="O174" i="3"/>
  <c r="P174" i="3"/>
  <c r="L174" i="3"/>
  <c r="B174" i="3"/>
  <c r="O173" i="3"/>
  <c r="P173" i="3"/>
  <c r="L173" i="3"/>
  <c r="B173" i="3"/>
  <c r="O172" i="3"/>
  <c r="P172" i="3"/>
  <c r="L172" i="3"/>
  <c r="B172" i="3"/>
  <c r="O171" i="3"/>
  <c r="P171" i="3"/>
  <c r="L171" i="3"/>
  <c r="B171" i="3"/>
  <c r="Q170" i="3"/>
  <c r="O170" i="3"/>
  <c r="L170" i="3"/>
  <c r="B170" i="3"/>
  <c r="O169" i="3"/>
  <c r="P169" i="3"/>
  <c r="L169" i="3"/>
  <c r="B169" i="3"/>
  <c r="O168" i="3"/>
  <c r="P168" i="3"/>
  <c r="L168" i="3"/>
  <c r="B168" i="3"/>
  <c r="O167" i="3"/>
  <c r="P167" i="3"/>
  <c r="L167" i="3"/>
  <c r="B167" i="3"/>
  <c r="O166" i="3"/>
  <c r="P166" i="3"/>
  <c r="L166" i="3"/>
  <c r="B166" i="3"/>
  <c r="O165" i="3"/>
  <c r="P165" i="3"/>
  <c r="L165" i="3"/>
  <c r="B165" i="3"/>
  <c r="Q164" i="3"/>
  <c r="O164" i="3"/>
  <c r="L164" i="3"/>
  <c r="B164" i="3"/>
  <c r="O163" i="3"/>
  <c r="P163" i="3"/>
  <c r="L163" i="3"/>
  <c r="B163" i="3"/>
  <c r="O162" i="3"/>
  <c r="P162" i="3"/>
  <c r="L162" i="3"/>
  <c r="B162" i="3"/>
  <c r="O161" i="3"/>
  <c r="P161" i="3"/>
  <c r="L161" i="3"/>
  <c r="B161" i="3"/>
  <c r="O160" i="3"/>
  <c r="P160" i="3"/>
  <c r="L160" i="3"/>
  <c r="B160" i="3"/>
  <c r="Q159" i="3"/>
  <c r="O159" i="3"/>
  <c r="L159" i="3"/>
  <c r="B159" i="3"/>
  <c r="O158" i="3"/>
  <c r="P158" i="3"/>
  <c r="L158" i="3"/>
  <c r="B158" i="3"/>
  <c r="O157" i="3"/>
  <c r="P157" i="3"/>
  <c r="L157" i="3"/>
  <c r="B157" i="3"/>
  <c r="O156" i="3"/>
  <c r="P156" i="3"/>
  <c r="L156" i="3"/>
  <c r="B156" i="3"/>
  <c r="Q155" i="3"/>
  <c r="O155" i="3"/>
  <c r="L155" i="3"/>
  <c r="B155" i="3"/>
  <c r="O154" i="3"/>
  <c r="P154" i="3"/>
  <c r="L154" i="3"/>
  <c r="B154" i="3"/>
  <c r="O153" i="3"/>
  <c r="P153" i="3"/>
  <c r="L153" i="3"/>
  <c r="B153" i="3"/>
  <c r="O152" i="3"/>
  <c r="P152" i="3"/>
  <c r="L152" i="3"/>
  <c r="B152" i="3"/>
  <c r="O151" i="3"/>
  <c r="P151" i="3"/>
  <c r="L151" i="3"/>
  <c r="B151" i="3"/>
  <c r="O150" i="3"/>
  <c r="P150" i="3"/>
  <c r="L150" i="3"/>
  <c r="B150" i="3"/>
  <c r="Q149" i="3"/>
  <c r="O149" i="3"/>
  <c r="L149" i="3"/>
  <c r="B149" i="3"/>
  <c r="O148" i="3"/>
  <c r="P148" i="3"/>
  <c r="L148" i="3"/>
  <c r="B148" i="3"/>
  <c r="O147" i="3"/>
  <c r="P147" i="3"/>
  <c r="L147" i="3"/>
  <c r="B147" i="3"/>
  <c r="O146" i="3"/>
  <c r="P146" i="3"/>
  <c r="L146" i="3"/>
  <c r="O145" i="3"/>
  <c r="P145" i="3"/>
  <c r="L145" i="3"/>
  <c r="B145" i="3"/>
  <c r="O144" i="3"/>
  <c r="P144" i="3"/>
  <c r="L144" i="3"/>
  <c r="B144" i="3"/>
  <c r="Q143" i="3"/>
  <c r="O143" i="3"/>
  <c r="L143" i="3"/>
  <c r="B143" i="3"/>
  <c r="O142" i="3"/>
  <c r="P142" i="3"/>
  <c r="L142" i="3"/>
  <c r="B142" i="3"/>
  <c r="O141" i="3"/>
  <c r="P141" i="3"/>
  <c r="L141" i="3"/>
  <c r="B141" i="3"/>
  <c r="O140" i="3"/>
  <c r="P140" i="3"/>
  <c r="L140" i="3"/>
  <c r="B140" i="3"/>
  <c r="O139" i="3"/>
  <c r="P139" i="3"/>
  <c r="L139" i="3"/>
  <c r="B139" i="3"/>
  <c r="Q138" i="3"/>
  <c r="O138" i="3"/>
  <c r="L138" i="3"/>
  <c r="B138" i="3"/>
  <c r="O137" i="3"/>
  <c r="P137" i="3"/>
  <c r="L137" i="3"/>
  <c r="B137" i="3"/>
  <c r="O136" i="3"/>
  <c r="P136" i="3"/>
  <c r="L136" i="3"/>
  <c r="B136" i="3"/>
  <c r="O135" i="3"/>
  <c r="P135" i="3"/>
  <c r="L135" i="3"/>
  <c r="B135" i="3"/>
  <c r="O134" i="3"/>
  <c r="P134" i="3"/>
  <c r="L134" i="3"/>
  <c r="B134" i="3"/>
  <c r="O133" i="3"/>
  <c r="P133" i="3"/>
  <c r="L133" i="3"/>
  <c r="B133" i="3"/>
  <c r="Q132" i="3"/>
  <c r="O132" i="3"/>
  <c r="L132" i="3"/>
  <c r="B132" i="3"/>
  <c r="O131" i="3"/>
  <c r="P131" i="3"/>
  <c r="L131" i="3"/>
  <c r="B131" i="3"/>
  <c r="O130" i="3"/>
  <c r="P130" i="3"/>
  <c r="L130" i="3"/>
  <c r="B130" i="3"/>
  <c r="O129" i="3"/>
  <c r="P129" i="3"/>
  <c r="L129" i="3"/>
  <c r="B129" i="3"/>
  <c r="O128" i="3"/>
  <c r="P128" i="3"/>
  <c r="L128" i="3"/>
  <c r="B128" i="3"/>
  <c r="O127" i="3"/>
  <c r="P127" i="3"/>
  <c r="L127" i="3"/>
  <c r="B127" i="3"/>
  <c r="Q126" i="3"/>
  <c r="O126" i="3"/>
  <c r="L126" i="3"/>
  <c r="B126" i="3"/>
  <c r="O125" i="3"/>
  <c r="P125" i="3"/>
  <c r="L125" i="3"/>
  <c r="B125" i="3"/>
  <c r="O124" i="3"/>
  <c r="P124" i="3"/>
  <c r="L124" i="3"/>
  <c r="B124" i="3"/>
  <c r="O123" i="3"/>
  <c r="P123" i="3"/>
  <c r="L123" i="3"/>
  <c r="B123" i="3"/>
  <c r="O122" i="3"/>
  <c r="P122" i="3"/>
  <c r="L122" i="3"/>
  <c r="B122" i="3"/>
  <c r="O121" i="3"/>
  <c r="P121" i="3"/>
  <c r="L121" i="3"/>
  <c r="B121" i="3"/>
  <c r="Q120" i="3"/>
  <c r="O120" i="3"/>
  <c r="L120" i="3"/>
  <c r="B120" i="3"/>
  <c r="O119" i="3"/>
  <c r="P119" i="3"/>
  <c r="L119" i="3"/>
  <c r="B119" i="3"/>
  <c r="O118" i="3"/>
  <c r="P118" i="3"/>
  <c r="L118" i="3"/>
  <c r="B118" i="3"/>
  <c r="O117" i="3"/>
  <c r="P117" i="3"/>
  <c r="L117" i="3"/>
  <c r="B117" i="3"/>
  <c r="O116" i="3"/>
  <c r="P116" i="3"/>
  <c r="L116" i="3"/>
  <c r="B116" i="3"/>
  <c r="Q115" i="3"/>
  <c r="O115" i="3"/>
  <c r="L115" i="3"/>
  <c r="B115" i="3"/>
  <c r="O114" i="3"/>
  <c r="P114" i="3"/>
  <c r="L114" i="3"/>
  <c r="B114" i="3"/>
  <c r="O113" i="3"/>
  <c r="P113" i="3"/>
  <c r="L113" i="3"/>
  <c r="B113" i="3"/>
  <c r="O112" i="3"/>
  <c r="P112" i="3"/>
  <c r="L112" i="3"/>
  <c r="B112" i="3"/>
  <c r="O111" i="3"/>
  <c r="P111" i="3"/>
  <c r="L111" i="3"/>
  <c r="B111" i="3"/>
  <c r="O110" i="3"/>
  <c r="P110" i="3"/>
  <c r="L110" i="3"/>
  <c r="B110" i="3"/>
  <c r="Q109" i="3"/>
  <c r="O109" i="3"/>
  <c r="L109" i="3"/>
  <c r="B109" i="3"/>
  <c r="O108" i="3"/>
  <c r="P108" i="3"/>
  <c r="L108" i="3"/>
  <c r="B108" i="3"/>
  <c r="O107" i="3"/>
  <c r="P107" i="3"/>
  <c r="L107" i="3"/>
  <c r="B107" i="3"/>
  <c r="O106" i="3"/>
  <c r="P106" i="3"/>
  <c r="L106" i="3"/>
  <c r="B106" i="3"/>
  <c r="O105" i="3"/>
  <c r="P105" i="3"/>
  <c r="L105" i="3"/>
  <c r="B105" i="3"/>
  <c r="O104" i="3"/>
  <c r="P104" i="3"/>
  <c r="L104" i="3"/>
  <c r="B104" i="3"/>
  <c r="Q103" i="3"/>
  <c r="O103" i="3"/>
  <c r="L103" i="3"/>
  <c r="B103" i="3"/>
  <c r="O102" i="3"/>
  <c r="P102" i="3"/>
  <c r="L102" i="3"/>
  <c r="B102" i="3"/>
  <c r="O101" i="3"/>
  <c r="P101" i="3"/>
  <c r="L101" i="3"/>
  <c r="B101" i="3"/>
  <c r="O100" i="3"/>
  <c r="P100" i="3"/>
  <c r="L100" i="3"/>
  <c r="B100" i="3"/>
  <c r="O99" i="3"/>
  <c r="P99" i="3"/>
  <c r="L99" i="3"/>
  <c r="B99" i="3"/>
  <c r="O98" i="3"/>
  <c r="P98" i="3"/>
  <c r="L98" i="3"/>
  <c r="B98" i="3"/>
  <c r="Q97" i="3"/>
  <c r="O97" i="3"/>
  <c r="L97" i="3"/>
  <c r="B97" i="3"/>
  <c r="O96" i="3"/>
  <c r="P96" i="3"/>
  <c r="L96" i="3"/>
  <c r="B96" i="3"/>
  <c r="O95" i="3"/>
  <c r="P95" i="3"/>
  <c r="L95" i="3"/>
  <c r="B95" i="3"/>
  <c r="O94" i="3"/>
  <c r="P94" i="3"/>
  <c r="L94" i="3"/>
  <c r="B94" i="3"/>
  <c r="O93" i="3"/>
  <c r="P93" i="3"/>
  <c r="L93" i="3"/>
  <c r="B93" i="3"/>
  <c r="O92" i="3"/>
  <c r="P92" i="3"/>
  <c r="L92" i="3"/>
  <c r="B92" i="3"/>
  <c r="Q91" i="3"/>
  <c r="O91" i="3"/>
  <c r="L91" i="3"/>
  <c r="B91" i="3"/>
  <c r="O90" i="3"/>
  <c r="P90" i="3"/>
  <c r="L90" i="3"/>
  <c r="B90" i="3"/>
  <c r="O89" i="3"/>
  <c r="P89" i="3"/>
  <c r="L89" i="3"/>
  <c r="B89" i="3"/>
  <c r="O88" i="3"/>
  <c r="P88" i="3"/>
  <c r="L88" i="3"/>
  <c r="B88" i="3"/>
  <c r="O87" i="3"/>
  <c r="P87" i="3"/>
  <c r="L87" i="3"/>
  <c r="B87" i="3"/>
  <c r="O86" i="3"/>
  <c r="P86" i="3"/>
  <c r="L86" i="3"/>
  <c r="B86" i="3"/>
  <c r="Q85" i="3"/>
  <c r="O85" i="3"/>
  <c r="L85" i="3"/>
  <c r="B85" i="3"/>
  <c r="O84" i="3"/>
  <c r="P84" i="3"/>
  <c r="L84" i="3"/>
  <c r="B84" i="3"/>
  <c r="O83" i="3"/>
  <c r="P83" i="3"/>
  <c r="L83" i="3"/>
  <c r="B83" i="3"/>
  <c r="O82" i="3"/>
  <c r="P82" i="3"/>
  <c r="L82" i="3"/>
  <c r="B82" i="3"/>
  <c r="O81" i="3"/>
  <c r="P81" i="3"/>
  <c r="L81" i="3"/>
  <c r="B81" i="3"/>
  <c r="O80" i="3"/>
  <c r="P80" i="3"/>
  <c r="L80" i="3"/>
  <c r="B80" i="3"/>
  <c r="Q79" i="3"/>
  <c r="O79" i="3"/>
  <c r="L79" i="3"/>
  <c r="B79" i="3"/>
  <c r="O78" i="3"/>
  <c r="P78" i="3"/>
  <c r="L78" i="3"/>
  <c r="B78" i="3"/>
  <c r="O77" i="3"/>
  <c r="P77" i="3"/>
  <c r="L77" i="3"/>
  <c r="B77" i="3"/>
  <c r="O76" i="3"/>
  <c r="P76" i="3"/>
  <c r="L76" i="3"/>
  <c r="B76" i="3"/>
  <c r="O75" i="3"/>
  <c r="P75" i="3"/>
  <c r="L75" i="3"/>
  <c r="B75" i="3"/>
  <c r="O74" i="3"/>
  <c r="P74" i="3"/>
  <c r="L74" i="3"/>
  <c r="B74" i="3"/>
  <c r="Q73" i="3"/>
  <c r="O73" i="3"/>
  <c r="L73" i="3"/>
  <c r="B73" i="3"/>
  <c r="O72" i="3"/>
  <c r="P72" i="3"/>
  <c r="L72" i="3"/>
  <c r="B72" i="3"/>
  <c r="O71" i="3"/>
  <c r="P71" i="3"/>
  <c r="L71" i="3"/>
  <c r="B71" i="3"/>
  <c r="O70" i="3"/>
  <c r="P70" i="3"/>
  <c r="L70" i="3"/>
  <c r="B70" i="3"/>
  <c r="O69" i="3"/>
  <c r="P69" i="3"/>
  <c r="L69" i="3"/>
  <c r="B69" i="3"/>
  <c r="O68" i="3"/>
  <c r="P68" i="3"/>
  <c r="L68" i="3"/>
  <c r="B68" i="3"/>
  <c r="Q67" i="3"/>
  <c r="O67" i="3"/>
  <c r="L67" i="3"/>
  <c r="B67" i="3"/>
  <c r="O66" i="3"/>
  <c r="P66" i="3"/>
  <c r="L66" i="3"/>
  <c r="B66" i="3"/>
  <c r="O65" i="3"/>
  <c r="P65" i="3"/>
  <c r="L65" i="3"/>
  <c r="B65" i="3"/>
  <c r="O64" i="3"/>
  <c r="P64" i="3"/>
  <c r="L64" i="3"/>
  <c r="B64" i="3"/>
  <c r="O63" i="3"/>
  <c r="P63" i="3"/>
  <c r="L63" i="3"/>
  <c r="B63" i="3"/>
  <c r="O62" i="3"/>
  <c r="P62" i="3"/>
  <c r="L62" i="3"/>
  <c r="B62" i="3"/>
  <c r="Q61" i="3"/>
  <c r="O61" i="3"/>
  <c r="L61" i="3"/>
  <c r="B61" i="3"/>
  <c r="O60" i="3"/>
  <c r="P60" i="3"/>
  <c r="L60" i="3"/>
  <c r="B60" i="3"/>
  <c r="O59" i="3"/>
  <c r="P59" i="3"/>
  <c r="L59" i="3"/>
  <c r="B59" i="3"/>
  <c r="O58" i="3"/>
  <c r="P58" i="3"/>
  <c r="L58" i="3"/>
  <c r="B58" i="3"/>
  <c r="O57" i="3"/>
  <c r="P57" i="3"/>
  <c r="L57" i="3"/>
  <c r="B57" i="3"/>
  <c r="O56" i="3"/>
  <c r="P56" i="3"/>
  <c r="L56" i="3"/>
  <c r="B56" i="3"/>
  <c r="Q55" i="3"/>
  <c r="O55" i="3"/>
  <c r="L55" i="3"/>
  <c r="B55" i="3"/>
  <c r="O54" i="3"/>
  <c r="P54" i="3"/>
  <c r="L54" i="3"/>
  <c r="B54" i="3"/>
  <c r="O53" i="3"/>
  <c r="P53" i="3"/>
  <c r="L53" i="3"/>
  <c r="B53" i="3"/>
  <c r="O52" i="3"/>
  <c r="P52" i="3"/>
  <c r="L52" i="3"/>
  <c r="B52" i="3"/>
  <c r="O51" i="3"/>
  <c r="P51" i="3"/>
  <c r="L51" i="3"/>
  <c r="B51" i="3"/>
  <c r="O50" i="3"/>
  <c r="P50" i="3"/>
  <c r="L50" i="3"/>
  <c r="B50" i="3"/>
  <c r="Q49" i="3"/>
  <c r="O49" i="3"/>
  <c r="L49" i="3"/>
  <c r="B49" i="3"/>
  <c r="O48" i="3"/>
  <c r="P48" i="3"/>
  <c r="L48" i="3"/>
  <c r="B48" i="3"/>
  <c r="O47" i="3"/>
  <c r="P47" i="3"/>
  <c r="L47" i="3"/>
  <c r="B47" i="3"/>
  <c r="O46" i="3"/>
  <c r="P46" i="3"/>
  <c r="L46" i="3"/>
  <c r="B46" i="3"/>
  <c r="O45" i="3"/>
  <c r="P45" i="3"/>
  <c r="L45" i="3"/>
  <c r="B45" i="3"/>
  <c r="O44" i="3"/>
  <c r="P44" i="3"/>
  <c r="L44" i="3"/>
  <c r="B44" i="3"/>
  <c r="Q43" i="3"/>
  <c r="O43" i="3"/>
  <c r="L43" i="3"/>
  <c r="B43" i="3"/>
  <c r="O42" i="3"/>
  <c r="P42" i="3"/>
  <c r="L42" i="3"/>
  <c r="B42" i="3"/>
  <c r="O41" i="3"/>
  <c r="P41" i="3"/>
  <c r="L41" i="3"/>
  <c r="B41" i="3"/>
  <c r="O40" i="3"/>
  <c r="P40" i="3"/>
  <c r="L40" i="3"/>
  <c r="B40" i="3"/>
  <c r="O39" i="3"/>
  <c r="P39" i="3"/>
  <c r="L39" i="3"/>
  <c r="B39" i="3"/>
  <c r="O38" i="3"/>
  <c r="P38" i="3"/>
  <c r="L38" i="3"/>
  <c r="B38" i="3"/>
  <c r="Q37" i="3"/>
  <c r="O37" i="3"/>
  <c r="L37" i="3"/>
  <c r="B37" i="3"/>
  <c r="O36" i="3"/>
  <c r="P36" i="3"/>
  <c r="L36" i="3"/>
  <c r="B36" i="3"/>
  <c r="O35" i="3"/>
  <c r="P35" i="3"/>
  <c r="L35" i="3"/>
  <c r="B35" i="3"/>
  <c r="O34" i="3"/>
  <c r="P34" i="3"/>
  <c r="L34" i="3"/>
  <c r="B34" i="3"/>
  <c r="O33" i="3"/>
  <c r="P33" i="3"/>
  <c r="L33" i="3"/>
  <c r="B33" i="3"/>
  <c r="O32" i="3"/>
  <c r="P32" i="3"/>
  <c r="L32" i="3"/>
  <c r="B32" i="3"/>
  <c r="Q31" i="3"/>
  <c r="O31" i="3"/>
  <c r="L31" i="3"/>
  <c r="B31" i="3"/>
  <c r="O30" i="3"/>
  <c r="P30" i="3"/>
  <c r="L30" i="3"/>
  <c r="B30" i="3"/>
  <c r="O29" i="3"/>
  <c r="P29" i="3"/>
  <c r="L29" i="3"/>
  <c r="B29" i="3"/>
  <c r="O28" i="3"/>
  <c r="P28" i="3"/>
  <c r="L28" i="3"/>
  <c r="B28" i="3"/>
  <c r="O27" i="3"/>
  <c r="P27" i="3"/>
  <c r="L27" i="3"/>
  <c r="B27" i="3"/>
  <c r="O26" i="3"/>
  <c r="P26" i="3"/>
  <c r="L26" i="3"/>
  <c r="B26" i="3"/>
  <c r="Q25" i="3"/>
  <c r="O25" i="3"/>
  <c r="L25" i="3"/>
  <c r="B25" i="3"/>
  <c r="O24" i="3"/>
  <c r="P24" i="3"/>
  <c r="L24" i="3"/>
  <c r="B24" i="3"/>
  <c r="O23" i="3"/>
  <c r="P23" i="3"/>
  <c r="L23" i="3"/>
  <c r="B23" i="3"/>
  <c r="O22" i="3"/>
  <c r="P22" i="3"/>
  <c r="L22" i="3"/>
  <c r="B22" i="3"/>
  <c r="O21" i="3"/>
  <c r="P21" i="3"/>
  <c r="L21" i="3"/>
  <c r="B21" i="3"/>
  <c r="O20" i="3"/>
  <c r="P20" i="3"/>
  <c r="L20" i="3"/>
  <c r="B20" i="3"/>
  <c r="Q19" i="3"/>
  <c r="O19" i="3"/>
  <c r="L19" i="3"/>
  <c r="B19" i="3"/>
  <c r="O18" i="3"/>
  <c r="P18" i="3"/>
  <c r="L18" i="3"/>
  <c r="B18" i="3"/>
  <c r="O17" i="3"/>
  <c r="P17" i="3"/>
  <c r="L17" i="3"/>
  <c r="B17" i="3"/>
  <c r="O16" i="3"/>
  <c r="P16" i="3"/>
  <c r="L16" i="3"/>
  <c r="B16" i="3"/>
  <c r="O15" i="3"/>
  <c r="P15" i="3"/>
  <c r="L15" i="3"/>
  <c r="B15" i="3"/>
  <c r="Q14" i="3"/>
  <c r="O14" i="3"/>
  <c r="L14" i="3"/>
  <c r="B14" i="3"/>
  <c r="O13" i="3"/>
  <c r="P13" i="3"/>
  <c r="L13" i="3"/>
  <c r="B13" i="3"/>
  <c r="U11" i="3"/>
  <c r="V11" i="3"/>
  <c r="U12" i="3"/>
  <c r="O12" i="3"/>
  <c r="P12" i="3"/>
  <c r="L12" i="3"/>
  <c r="B12" i="3"/>
  <c r="O11" i="3"/>
  <c r="P11" i="3"/>
  <c r="L11" i="3"/>
  <c r="B11" i="3"/>
  <c r="O10" i="3"/>
  <c r="P10" i="3"/>
  <c r="L10" i="3"/>
  <c r="B10" i="3"/>
  <c r="O9" i="3"/>
  <c r="P9" i="3"/>
  <c r="L9" i="3"/>
  <c r="B9" i="3"/>
  <c r="Q8" i="3"/>
  <c r="O8" i="3"/>
  <c r="L8" i="3"/>
  <c r="B8" i="3"/>
  <c r="O7" i="3"/>
  <c r="P7" i="3"/>
  <c r="L7" i="3"/>
  <c r="B7" i="3"/>
  <c r="O6" i="3"/>
  <c r="P6" i="3"/>
  <c r="L6" i="3"/>
  <c r="B6" i="3"/>
  <c r="O5" i="3"/>
  <c r="P5" i="3"/>
  <c r="L5" i="3"/>
  <c r="B5" i="3"/>
  <c r="O4" i="3"/>
  <c r="P4" i="3"/>
  <c r="L4" i="3"/>
  <c r="B4" i="3"/>
  <c r="O3" i="3"/>
  <c r="P3" i="3"/>
  <c r="L3" i="3"/>
  <c r="B3" i="3"/>
  <c r="Q2" i="3"/>
  <c r="B2" i="3"/>
</calcChain>
</file>

<file path=xl/sharedStrings.xml><?xml version="1.0" encoding="utf-8"?>
<sst xmlns="http://schemas.openxmlformats.org/spreadsheetml/2006/main" count="326" uniqueCount="105">
  <si>
    <t>Rep</t>
  </si>
  <si>
    <t>ID</t>
  </si>
  <si>
    <t>Treatment</t>
  </si>
  <si>
    <t>VC Status</t>
  </si>
  <si>
    <t>WP</t>
  </si>
  <si>
    <t>Kleaf</t>
  </si>
  <si>
    <t>PC</t>
  </si>
  <si>
    <t>PAD</t>
  </si>
  <si>
    <t>Post</t>
  </si>
  <si>
    <t>None</t>
  </si>
  <si>
    <t xml:space="preserve">VC </t>
  </si>
  <si>
    <t>Pre</t>
  </si>
  <si>
    <t>FWU</t>
  </si>
  <si>
    <t>VC</t>
  </si>
  <si>
    <t xml:space="preserve"> ID</t>
  </si>
  <si>
    <t>Sample ID</t>
  </si>
  <si>
    <t>Time</t>
  </si>
  <si>
    <t>Leaf Area (cm)</t>
  </si>
  <si>
    <t>Leaf Area (m)</t>
  </si>
  <si>
    <t>Dry Mass (g)</t>
  </si>
  <si>
    <t>LMA</t>
  </si>
  <si>
    <t>Fresh Mass</t>
  </si>
  <si>
    <t>Water Potential</t>
  </si>
  <si>
    <t>RWC</t>
  </si>
  <si>
    <t>RWC*LMA</t>
  </si>
  <si>
    <t>Std_RWC*LMA</t>
  </si>
  <si>
    <t>Cslope</t>
  </si>
  <si>
    <t>C</t>
  </si>
  <si>
    <t>abs(Kleaf)</t>
  </si>
  <si>
    <t>PV Curve data</t>
  </si>
  <si>
    <t>TW</t>
  </si>
  <si>
    <t>DW</t>
  </si>
  <si>
    <t>TW/DW</t>
  </si>
  <si>
    <t>AVG TLP</t>
  </si>
  <si>
    <t>PreTLP</t>
  </si>
  <si>
    <t>Post TLP</t>
  </si>
  <si>
    <t>AVG</t>
  </si>
  <si>
    <t>13.1 30</t>
  </si>
  <si>
    <t>Title</t>
  </si>
  <si>
    <t xml:space="preserve">“Dry season enhancement of leaf capacitance buffers exposure to critical stem water potentials.” </t>
  </si>
  <si>
    <t>Abstract</t>
  </si>
  <si>
    <t>Data author</t>
  </si>
  <si>
    <t>Manuscript authors</t>
  </si>
  <si>
    <t>Group Leader</t>
  </si>
  <si>
    <t>Marilyn C. Ball</t>
  </si>
  <si>
    <t>Grant  details</t>
  </si>
  <si>
    <t>Australian Research Council Discovery Grant DP180102969 awarded to Marilyn C. Ball., Lawren Sack and Maurizio Mencuccini</t>
  </si>
  <si>
    <t>Date</t>
  </si>
  <si>
    <t>Collected in early dry season (13-25 August 2018) and late dry season (13-25 November 2018)</t>
  </si>
  <si>
    <t xml:space="preserve">Location </t>
  </si>
  <si>
    <t>Methods</t>
  </si>
  <si>
    <t>See read me</t>
  </si>
  <si>
    <t>Data Header</t>
  </si>
  <si>
    <t>Explanation</t>
  </si>
  <si>
    <t>Units</t>
  </si>
  <si>
    <t>-</t>
  </si>
  <si>
    <t>Replicate</t>
  </si>
  <si>
    <t>g</t>
  </si>
  <si>
    <t>Leaf area</t>
  </si>
  <si>
    <t>m2</t>
  </si>
  <si>
    <t>MPa</t>
  </si>
  <si>
    <t>%</t>
  </si>
  <si>
    <t>Round.Rep</t>
  </si>
  <si>
    <t>Round.rep.rehydration time</t>
  </si>
  <si>
    <t>rehydration time</t>
  </si>
  <si>
    <t>s</t>
  </si>
  <si>
    <t>Dry mass</t>
  </si>
  <si>
    <t>cm2</t>
  </si>
  <si>
    <t>Leaf dry mass per unit area</t>
  </si>
  <si>
    <t>g/m2</t>
  </si>
  <si>
    <t>Leaf fresh mass</t>
  </si>
  <si>
    <t>Water potential</t>
  </si>
  <si>
    <t>Relative water content</t>
  </si>
  <si>
    <t>Relative water content * Leaf mass per unit area</t>
  </si>
  <si>
    <t>relative water content/ relative to estimated water contnet at saturation</t>
  </si>
  <si>
    <t>Hydraulic capacitance</t>
  </si>
  <si>
    <t>:eaf hydraulic capacitance</t>
  </si>
  <si>
    <t>mmol H2O/ m2/s/MPa</t>
  </si>
  <si>
    <t xml:space="preserve">Kleaf averaged for all rehydration times. </t>
  </si>
  <si>
    <t>Measurement round</t>
  </si>
  <si>
    <t>None: regular dehydration VC RKM measurement, Pre: regular dehydration VC RKM measurement, Post:  Remeasurement of Kleaf post 12 hr Foliar water uptake treatment.</t>
  </si>
  <si>
    <t xml:space="preserve">VC: use for vulnerability curve, FWU: use for FWU Kleaf recovery assay. </t>
  </si>
  <si>
    <t>Lead hydraulic conductance</t>
  </si>
  <si>
    <t xml:space="preserve">Percent loss of conductivity </t>
  </si>
  <si>
    <t>Percent conductivity</t>
  </si>
  <si>
    <r>
      <t xml:space="preserve">Changing global climate portends perturbed seasonal precipitation regimes and increases in night-time temperatures. An integrated understanding of how plants acclimate to these seasonal drought conditions has never been more important as regional-scale vegetation dieback is predicted to increase when drought conditions are exacerbated. The potential for seasonal coordination of suites of traits that enable dehydration tolerance or delay in a given species remain poorly resolved. We surveyed early dry season leaf and stem water-use traits and gas exchange with respect to drought tolerance in the mangrove, </t>
    </r>
    <r>
      <rPr>
        <i/>
        <sz val="11"/>
        <color theme="1"/>
        <rFont val="Calibri Light"/>
        <family val="2"/>
      </rPr>
      <t>Sonneratia alba</t>
    </r>
    <r>
      <rPr>
        <sz val="11"/>
        <color theme="1"/>
        <rFont val="Calibri Light"/>
        <family val="2"/>
      </rPr>
      <t>, growing in a relatively constant salinity, then took advantage of a naturally occurring heat wave in the late dry season, to assess dry season acclimation of these traits. We found that increased leaf hydraulic capacitance above leaf turgor loss point (π</t>
    </r>
    <r>
      <rPr>
        <vertAlign val="subscript"/>
        <sz val="11"/>
        <color theme="1"/>
        <rFont val="Calibri Light"/>
        <family val="2"/>
      </rPr>
      <t>TLP</t>
    </r>
    <r>
      <rPr>
        <sz val="11"/>
        <color theme="1"/>
        <rFont val="Calibri Light"/>
        <family val="2"/>
      </rPr>
      <t>) enabled rapid transpiration required to sustain assimilation rates under morning conditions, while increased leaf capacitance below π</t>
    </r>
    <r>
      <rPr>
        <vertAlign val="subscript"/>
        <sz val="11"/>
        <color theme="1"/>
        <rFont val="Calibri Light"/>
        <family val="2"/>
      </rPr>
      <t>TLP</t>
    </r>
    <r>
      <rPr>
        <sz val="11"/>
        <color theme="1"/>
        <rFont val="Calibri Light"/>
        <family val="2"/>
      </rPr>
      <t xml:space="preserve"> buffered against excursions in stem water potentials to critically low levels. Our results highlight the functional contributions of leaf capacitance in the mitigation of the twin risks of hydraulic failure and carbon starvation during drought, as well as underscoring the importance of the capacity for acclimation of leaf traits in determining drought tolerance.</t>
    </r>
  </si>
  <si>
    <t xml:space="preserve">Callum James Bryant, Australian National University, callum.bryant@anu.edu.au; </t>
  </si>
  <si>
    <t>Marilyn C. Ball, Australian National University, marilyn.ball@anu.edu.au</t>
  </si>
  <si>
    <r>
      <t>Callum J. Bryant, Tomas Fuenzalida, Nigel Brothers, Maurizio Mencuccini, Lawren Sack, Oliver Binks,</t>
    </r>
    <r>
      <rPr>
        <vertAlign val="superscript"/>
        <sz val="11"/>
        <color theme="1"/>
        <rFont val="Calibri Light"/>
        <family val="2"/>
      </rPr>
      <t xml:space="preserve"> </t>
    </r>
    <r>
      <rPr>
        <sz val="11"/>
        <color theme="1"/>
        <rFont val="Calibri Light"/>
        <family val="2"/>
      </rPr>
      <t>Marilyn C. Ball</t>
    </r>
  </si>
  <si>
    <r>
      <t xml:space="preserve">Branches and leaves were collected from a stand of </t>
    </r>
    <r>
      <rPr>
        <i/>
        <sz val="11"/>
        <color theme="1"/>
        <rFont val="Calibri Light"/>
        <family val="2"/>
      </rPr>
      <t>Sonneratia alba</t>
    </r>
    <r>
      <rPr>
        <sz val="11"/>
        <color theme="1"/>
        <rFont val="Calibri Light"/>
        <family val="2"/>
      </rPr>
      <t xml:space="preserve"> trees growing naturally along the Daintree River, Daintree National Park, Far North Queensland (16°17'24.8"S 145°24'36.8"E). </t>
    </r>
  </si>
  <si>
    <t>Contents</t>
  </si>
  <si>
    <t>1 -  Raw pressure-volume curve data.xlsx</t>
  </si>
  <si>
    <t>2 - Summary of PV curved derived values for each leaf measured.xlsx</t>
  </si>
  <si>
    <t>3 - Gmin calculation sheet for each leaf rep.xlsx</t>
  </si>
  <si>
    <t>4 - Summary of gmin values per leaf rep.xlsx</t>
  </si>
  <si>
    <t>5 - Shoot PV Curves raw and calculation sheet.xlsx</t>
  </si>
  <si>
    <t>6 - Average shoot water release curves.xlsx</t>
  </si>
  <si>
    <t>7 - Data for plotting mean shoot water release curves.xlsx</t>
  </si>
  <si>
    <t xml:space="preserve">8 - Leaf RWC at stem P50 calculations.xlsx </t>
  </si>
  <si>
    <t>9 - Instantaneous hydraulic capacitance calculations.xlsx</t>
  </si>
  <si>
    <t>10 - Kestrel data hourly T and VPD averages by day to create seasonal averages.xlsx</t>
  </si>
  <si>
    <t>11 - Diurnal gas exchange and hydraulic conductance.xlsx</t>
  </si>
  <si>
    <t>12 - Pneumatic hydraulic vulnerability curves.xlsx</t>
  </si>
  <si>
    <t xml:space="preserve">13 - Kleaf vulnerability curve RKM method.xlsx </t>
  </si>
  <si>
    <t>Read me.docx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</si>
</sst>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Light"/>
      <family val="2"/>
    </font>
    <font>
      <sz val="11"/>
      <color theme="1"/>
      <name val="Calibri Light"/>
      <family val="2"/>
      <scheme val="major"/>
    </font>
    <font>
      <vertAlign val="superscript"/>
      <sz val="11"/>
      <color theme="1"/>
      <name val="Calibri Light"/>
      <family val="2"/>
    </font>
    <font>
      <b/>
      <sz val="12"/>
      <color theme="1"/>
      <name val="Calibri"/>
      <family val="2"/>
      <scheme val="minor"/>
    </font>
    <font>
      <sz val="11"/>
      <color theme="1"/>
      <name val="Calibri"/>
      <family val="2"/>
    </font>
    <font>
      <sz val="11"/>
      <color theme="5"/>
      <name val="Calibri"/>
      <family val="2"/>
      <scheme val="minor"/>
    </font>
    <font>
      <i/>
      <sz val="11"/>
      <color theme="1"/>
      <name val="Calibri Light"/>
      <family val="2"/>
    </font>
    <font>
      <vertAlign val="subscript"/>
      <sz val="11"/>
      <color theme="1"/>
      <name val="Calibri Light"/>
      <family val="2"/>
    </font>
    <font>
      <sz val="10"/>
      <color rgb="FF000000"/>
      <name val="Calibri Light"/>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cellStyleXfs>
  <cellXfs count="38">
    <xf numFmtId="0" fontId="0" fillId="0" borderId="0" xfId="0"/>
    <xf numFmtId="3" fontId="0" fillId="0" borderId="0" xfId="0" applyNumberFormat="1"/>
    <xf numFmtId="0" fontId="0" fillId="33" borderId="0" xfId="0" applyFill="1"/>
    <xf numFmtId="0" fontId="14" fillId="33" borderId="0" xfId="0" applyFont="1" applyFill="1"/>
    <xf numFmtId="0" fontId="14" fillId="0" borderId="0" xfId="0" applyFont="1"/>
    <xf numFmtId="0" fontId="0" fillId="34" borderId="0" xfId="0" applyFill="1"/>
    <xf numFmtId="0" fontId="14" fillId="34" borderId="0" xfId="0" applyFont="1" applyFill="1"/>
    <xf numFmtId="0" fontId="0" fillId="35" borderId="0" xfId="0" applyFill="1"/>
    <xf numFmtId="0" fontId="14" fillId="35" borderId="0" xfId="0" applyFont="1" applyFill="1"/>
    <xf numFmtId="0" fontId="0" fillId="36" borderId="0" xfId="0" applyFill="1"/>
    <xf numFmtId="0" fontId="14" fillId="36" borderId="0" xfId="0" applyFont="1" applyFill="1"/>
    <xf numFmtId="0" fontId="14" fillId="37" borderId="0" xfId="0" applyFont="1" applyFill="1"/>
    <xf numFmtId="0" fontId="0" fillId="38" borderId="0" xfId="0" applyFill="1"/>
    <xf numFmtId="0" fontId="14" fillId="38" borderId="0" xfId="0" applyFont="1" applyFill="1"/>
    <xf numFmtId="0" fontId="0" fillId="39" borderId="0" xfId="0" applyFill="1"/>
    <xf numFmtId="0" fontId="14" fillId="39" borderId="0" xfId="0" applyFont="1" applyFill="1"/>
    <xf numFmtId="2" fontId="0" fillId="0" borderId="0" xfId="0" applyNumberFormat="1"/>
    <xf numFmtId="164" fontId="14" fillId="0" borderId="0" xfId="0" applyNumberFormat="1" applyFont="1"/>
    <xf numFmtId="0" fontId="1" fillId="0" borderId="0" xfId="42"/>
    <xf numFmtId="0" fontId="21" fillId="0" borderId="0" xfId="42" applyFont="1"/>
    <xf numFmtId="0" fontId="0" fillId="0" borderId="0" xfId="42" applyFont="1"/>
    <xf numFmtId="0" fontId="0" fillId="0" borderId="0" xfId="0" applyFont="1"/>
    <xf numFmtId="0" fontId="0" fillId="0" borderId="0" xfId="42" applyFont="1" applyAlignment="1">
      <alignment horizontal="left"/>
    </xf>
    <xf numFmtId="0" fontId="22" fillId="0" borderId="0" xfId="0" applyFont="1"/>
    <xf numFmtId="0" fontId="16" fillId="0" borderId="0" xfId="42" applyFont="1"/>
    <xf numFmtId="0" fontId="23" fillId="0" borderId="0" xfId="0" applyFont="1"/>
    <xf numFmtId="0" fontId="0" fillId="0" borderId="0" xfId="42" applyFont="1" applyFill="1" applyAlignment="1">
      <alignment horizontal="left"/>
    </xf>
    <xf numFmtId="0" fontId="0" fillId="0" borderId="0" xfId="42" applyFont="1" applyFill="1" applyAlignment="1">
      <alignment horizontal="left" vertical="top" wrapText="1"/>
    </xf>
    <xf numFmtId="0" fontId="0" fillId="0" borderId="0" xfId="42" applyFont="1" applyFill="1"/>
    <xf numFmtId="0" fontId="0" fillId="0" borderId="0" xfId="0" applyAlignment="1">
      <alignment horizontal="right"/>
    </xf>
    <xf numFmtId="0" fontId="18" fillId="0" borderId="0" xfId="0" applyFont="1"/>
    <xf numFmtId="0" fontId="19" fillId="0" borderId="0" xfId="0" applyFont="1" applyAlignment="1">
      <alignment horizontal="right" vertical="top"/>
    </xf>
    <xf numFmtId="0" fontId="18" fillId="0" borderId="0" xfId="0" applyFont="1" applyAlignment="1">
      <alignment vertical="top" wrapText="1"/>
    </xf>
    <xf numFmtId="0" fontId="18" fillId="0" borderId="0" xfId="0" applyFont="1" applyAlignment="1">
      <alignment vertical="top"/>
    </xf>
    <xf numFmtId="0" fontId="18" fillId="0" borderId="0" xfId="0" applyFont="1" applyAlignment="1">
      <alignment vertical="center"/>
    </xf>
    <xf numFmtId="0" fontId="18" fillId="0" borderId="0" xfId="0" applyFont="1" applyAlignment="1">
      <alignment horizontal="left" wrapText="1"/>
    </xf>
    <xf numFmtId="0" fontId="26" fillId="0" borderId="0" xfId="0" applyFont="1" applyAlignment="1">
      <alignment horizontal="justify" vertical="center"/>
    </xf>
    <xf numFmtId="0" fontId="2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B9" sqref="B9"/>
    </sheetView>
  </sheetViews>
  <sheetFormatPr defaultRowHeight="15" x14ac:dyDescent="0.25"/>
  <cols>
    <col min="1" max="1" width="22.85546875" customWidth="1"/>
    <col min="2" max="2" width="140.140625" customWidth="1"/>
  </cols>
  <sheetData>
    <row r="1" spans="1:2" x14ac:dyDescent="0.25">
      <c r="A1" s="29" t="s">
        <v>38</v>
      </c>
      <c r="B1" s="30" t="s">
        <v>39</v>
      </c>
    </row>
    <row r="2" spans="1:2" ht="160.5" customHeight="1" x14ac:dyDescent="0.25">
      <c r="A2" s="31" t="s">
        <v>40</v>
      </c>
      <c r="B2" s="32" t="s">
        <v>85</v>
      </c>
    </row>
    <row r="3" spans="1:2" x14ac:dyDescent="0.25">
      <c r="A3" s="31" t="s">
        <v>41</v>
      </c>
      <c r="B3" s="33" t="s">
        <v>86</v>
      </c>
    </row>
    <row r="4" spans="1:2" x14ac:dyDescent="0.25">
      <c r="A4" s="31"/>
      <c r="B4" s="33" t="s">
        <v>87</v>
      </c>
    </row>
    <row r="5" spans="1:2" ht="17.25" x14ac:dyDescent="0.25">
      <c r="A5" s="31" t="s">
        <v>42</v>
      </c>
      <c r="B5" s="34" t="s">
        <v>88</v>
      </c>
    </row>
    <row r="6" spans="1:2" x14ac:dyDescent="0.25">
      <c r="A6" s="31" t="s">
        <v>43</v>
      </c>
      <c r="B6" s="33" t="s">
        <v>44</v>
      </c>
    </row>
    <row r="7" spans="1:2" x14ac:dyDescent="0.25">
      <c r="A7" s="31" t="s">
        <v>45</v>
      </c>
      <c r="B7" s="33" t="s">
        <v>46</v>
      </c>
    </row>
    <row r="8" spans="1:2" x14ac:dyDescent="0.25">
      <c r="A8" s="31" t="s">
        <v>47</v>
      </c>
      <c r="B8" s="30" t="s">
        <v>48</v>
      </c>
    </row>
    <row r="9" spans="1:2" ht="31.5" customHeight="1" x14ac:dyDescent="0.25">
      <c r="A9" s="31" t="s">
        <v>49</v>
      </c>
      <c r="B9" s="35" t="s">
        <v>89</v>
      </c>
    </row>
    <row r="10" spans="1:2" ht="16.5" customHeight="1" x14ac:dyDescent="0.25">
      <c r="A10" s="31" t="s">
        <v>50</v>
      </c>
      <c r="B10" s="30" t="s">
        <v>51</v>
      </c>
    </row>
    <row r="11" spans="1:2" x14ac:dyDescent="0.25">
      <c r="A11" s="31" t="s">
        <v>90</v>
      </c>
      <c r="B11" s="36" t="s">
        <v>91</v>
      </c>
    </row>
    <row r="12" spans="1:2" x14ac:dyDescent="0.25">
      <c r="B12" s="36" t="s">
        <v>92</v>
      </c>
    </row>
    <row r="13" spans="1:2" x14ac:dyDescent="0.25">
      <c r="B13" s="36" t="s">
        <v>93</v>
      </c>
    </row>
    <row r="14" spans="1:2" x14ac:dyDescent="0.25">
      <c r="B14" s="36" t="s">
        <v>94</v>
      </c>
    </row>
    <row r="15" spans="1:2" x14ac:dyDescent="0.25">
      <c r="B15" s="36" t="s">
        <v>95</v>
      </c>
    </row>
    <row r="16" spans="1:2" x14ac:dyDescent="0.25">
      <c r="B16" s="36" t="s">
        <v>96</v>
      </c>
    </row>
    <row r="17" spans="2:2" x14ac:dyDescent="0.25">
      <c r="B17" s="36" t="s">
        <v>97</v>
      </c>
    </row>
    <row r="18" spans="2:2" x14ac:dyDescent="0.25">
      <c r="B18" s="36" t="s">
        <v>98</v>
      </c>
    </row>
    <row r="19" spans="2:2" x14ac:dyDescent="0.25">
      <c r="B19" s="36" t="s">
        <v>99</v>
      </c>
    </row>
    <row r="20" spans="2:2" x14ac:dyDescent="0.25">
      <c r="B20" s="36" t="s">
        <v>100</v>
      </c>
    </row>
    <row r="21" spans="2:2" x14ac:dyDescent="0.25">
      <c r="B21" s="36" t="s">
        <v>101</v>
      </c>
    </row>
    <row r="22" spans="2:2" x14ac:dyDescent="0.25">
      <c r="B22" s="36" t="s">
        <v>102</v>
      </c>
    </row>
    <row r="23" spans="2:2" x14ac:dyDescent="0.25">
      <c r="B23" s="36" t="s">
        <v>103</v>
      </c>
    </row>
    <row r="24" spans="2:2" x14ac:dyDescent="0.25">
      <c r="B24" s="37" t="s">
        <v>104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C37" sqref="C37"/>
    </sheetView>
  </sheetViews>
  <sheetFormatPr defaultRowHeight="15" x14ac:dyDescent="0.25"/>
  <cols>
    <col min="1" max="1" width="43.140625" style="18" customWidth="1"/>
    <col min="2" max="2" width="90.7109375" style="18" customWidth="1"/>
    <col min="3" max="3" width="22.7109375" style="18" customWidth="1"/>
    <col min="4" max="16384" width="9.140625" style="18"/>
  </cols>
  <sheetData>
    <row r="1" spans="1:3" ht="15.75" x14ac:dyDescent="0.25">
      <c r="A1" s="19" t="s">
        <v>52</v>
      </c>
      <c r="B1" s="19" t="s">
        <v>53</v>
      </c>
      <c r="C1" s="19" t="s">
        <v>54</v>
      </c>
    </row>
    <row r="2" spans="1:3" ht="15.75" x14ac:dyDescent="0.25">
      <c r="A2" t="s">
        <v>14</v>
      </c>
      <c r="B2" s="20" t="s">
        <v>62</v>
      </c>
      <c r="C2" s="19" t="s">
        <v>55</v>
      </c>
    </row>
    <row r="3" spans="1:3" x14ac:dyDescent="0.25">
      <c r="A3" t="s">
        <v>15</v>
      </c>
      <c r="B3" s="20" t="s">
        <v>63</v>
      </c>
      <c r="C3" s="20" t="s">
        <v>55</v>
      </c>
    </row>
    <row r="4" spans="1:3" x14ac:dyDescent="0.25">
      <c r="A4" t="s">
        <v>16</v>
      </c>
      <c r="B4" s="20" t="s">
        <v>64</v>
      </c>
      <c r="C4" s="20" t="s">
        <v>65</v>
      </c>
    </row>
    <row r="5" spans="1:3" x14ac:dyDescent="0.25">
      <c r="A5" t="s">
        <v>17</v>
      </c>
      <c r="B5" s="20" t="s">
        <v>58</v>
      </c>
      <c r="C5" s="20" t="s">
        <v>67</v>
      </c>
    </row>
    <row r="6" spans="1:3" x14ac:dyDescent="0.25">
      <c r="A6" t="s">
        <v>18</v>
      </c>
      <c r="B6" s="22" t="s">
        <v>58</v>
      </c>
      <c r="C6" s="20" t="s">
        <v>59</v>
      </c>
    </row>
    <row r="7" spans="1:3" x14ac:dyDescent="0.25">
      <c r="A7" t="s">
        <v>19</v>
      </c>
      <c r="B7" s="22" t="s">
        <v>66</v>
      </c>
      <c r="C7" s="20" t="s">
        <v>57</v>
      </c>
    </row>
    <row r="8" spans="1:3" x14ac:dyDescent="0.25">
      <c r="A8" t="s">
        <v>20</v>
      </c>
      <c r="B8" s="22" t="s">
        <v>68</v>
      </c>
      <c r="C8" s="20" t="s">
        <v>69</v>
      </c>
    </row>
    <row r="9" spans="1:3" x14ac:dyDescent="0.25">
      <c r="A9" t="s">
        <v>21</v>
      </c>
      <c r="B9" s="22" t="s">
        <v>70</v>
      </c>
      <c r="C9" s="20" t="s">
        <v>57</v>
      </c>
    </row>
    <row r="10" spans="1:3" x14ac:dyDescent="0.25">
      <c r="A10" t="s">
        <v>22</v>
      </c>
      <c r="B10" s="22" t="s">
        <v>71</v>
      </c>
      <c r="C10" s="20" t="s">
        <v>60</v>
      </c>
    </row>
    <row r="11" spans="1:3" x14ac:dyDescent="0.25">
      <c r="A11" t="s">
        <v>23</v>
      </c>
      <c r="B11" s="22" t="s">
        <v>72</v>
      </c>
      <c r="C11" s="20" t="s">
        <v>61</v>
      </c>
    </row>
    <row r="12" spans="1:3" x14ac:dyDescent="0.25">
      <c r="A12" t="s">
        <v>24</v>
      </c>
      <c r="B12" s="22" t="s">
        <v>73</v>
      </c>
      <c r="C12" s="20"/>
    </row>
    <row r="13" spans="1:3" x14ac:dyDescent="0.25">
      <c r="A13" t="s">
        <v>25</v>
      </c>
      <c r="B13" s="20" t="s">
        <v>74</v>
      </c>
      <c r="C13" s="20" t="s">
        <v>61</v>
      </c>
    </row>
    <row r="14" spans="1:3" x14ac:dyDescent="0.25">
      <c r="A14"/>
      <c r="B14" s="22"/>
      <c r="C14" s="20"/>
    </row>
    <row r="15" spans="1:3" x14ac:dyDescent="0.25">
      <c r="A15" t="s">
        <v>26</v>
      </c>
      <c r="B15" s="22" t="s">
        <v>75</v>
      </c>
      <c r="C15" s="20" t="s">
        <v>61</v>
      </c>
    </row>
    <row r="16" spans="1:3" x14ac:dyDescent="0.25">
      <c r="A16" t="s">
        <v>27</v>
      </c>
      <c r="B16" s="22"/>
      <c r="C16" s="20"/>
    </row>
    <row r="17" spans="1:8" x14ac:dyDescent="0.25">
      <c r="A17" t="s">
        <v>5</v>
      </c>
      <c r="B17" s="22" t="s">
        <v>76</v>
      </c>
      <c r="C17" s="20" t="s">
        <v>77</v>
      </c>
    </row>
    <row r="18" spans="1:8" x14ac:dyDescent="0.25">
      <c r="A18" t="s">
        <v>28</v>
      </c>
      <c r="B18" s="22" t="s">
        <v>78</v>
      </c>
      <c r="C18" s="20" t="s">
        <v>77</v>
      </c>
    </row>
    <row r="19" spans="1:8" x14ac:dyDescent="0.25">
      <c r="A19" s="23"/>
      <c r="B19" s="22"/>
      <c r="C19" s="20"/>
    </row>
    <row r="20" spans="1:8" x14ac:dyDescent="0.25">
      <c r="A20" t="s">
        <v>0</v>
      </c>
      <c r="B20" s="26" t="s">
        <v>56</v>
      </c>
      <c r="C20"/>
      <c r="D20"/>
      <c r="E20"/>
      <c r="F20"/>
      <c r="G20"/>
      <c r="H20"/>
    </row>
    <row r="21" spans="1:8" x14ac:dyDescent="0.25">
      <c r="A21" t="s">
        <v>1</v>
      </c>
      <c r="B21" s="26" t="s">
        <v>79</v>
      </c>
      <c r="C21" t="s">
        <v>55</v>
      </c>
      <c r="D21"/>
      <c r="E21"/>
      <c r="F21"/>
      <c r="G21"/>
      <c r="H21"/>
    </row>
    <row r="22" spans="1:8" ht="29.25" customHeight="1" x14ac:dyDescent="0.25">
      <c r="A22" t="s">
        <v>2</v>
      </c>
      <c r="B22" s="27" t="s">
        <v>80</v>
      </c>
      <c r="C22" t="s">
        <v>55</v>
      </c>
      <c r="D22"/>
      <c r="E22"/>
      <c r="F22"/>
      <c r="G22"/>
      <c r="H22"/>
    </row>
    <row r="23" spans="1:8" x14ac:dyDescent="0.25">
      <c r="A23" t="s">
        <v>3</v>
      </c>
      <c r="B23" s="26" t="s">
        <v>81</v>
      </c>
      <c r="C23" t="s">
        <v>55</v>
      </c>
      <c r="D23"/>
      <c r="E23"/>
      <c r="F23"/>
      <c r="G23"/>
      <c r="H23"/>
    </row>
    <row r="24" spans="1:8" x14ac:dyDescent="0.25">
      <c r="A24" t="s">
        <v>4</v>
      </c>
      <c r="B24" s="26" t="s">
        <v>71</v>
      </c>
      <c r="C24" t="s">
        <v>60</v>
      </c>
      <c r="D24"/>
      <c r="E24"/>
      <c r="F24"/>
      <c r="G24"/>
      <c r="H24"/>
    </row>
    <row r="25" spans="1:8" x14ac:dyDescent="0.25">
      <c r="A25" t="s">
        <v>5</v>
      </c>
      <c r="B25" s="26" t="s">
        <v>82</v>
      </c>
      <c r="C25" s="20" t="s">
        <v>77</v>
      </c>
      <c r="D25"/>
      <c r="E25"/>
      <c r="F25"/>
      <c r="G25"/>
      <c r="H25"/>
    </row>
    <row r="26" spans="1:8" x14ac:dyDescent="0.25">
      <c r="A26" t="s">
        <v>6</v>
      </c>
      <c r="B26" s="26" t="s">
        <v>84</v>
      </c>
      <c r="C26" s="28" t="s">
        <v>61</v>
      </c>
      <c r="D26"/>
      <c r="E26"/>
      <c r="F26"/>
      <c r="G26"/>
      <c r="H26"/>
    </row>
    <row r="27" spans="1:8" x14ac:dyDescent="0.25">
      <c r="A27" t="s">
        <v>7</v>
      </c>
      <c r="B27" s="26" t="s">
        <v>83</v>
      </c>
      <c r="C27" s="28" t="s">
        <v>61</v>
      </c>
      <c r="D27"/>
      <c r="E27"/>
      <c r="F27"/>
      <c r="G27"/>
      <c r="H27"/>
    </row>
    <row r="28" spans="1:8" x14ac:dyDescent="0.25">
      <c r="A28" s="21"/>
      <c r="B28" s="20"/>
      <c r="C28" s="20"/>
    </row>
    <row r="29" spans="1:8" x14ac:dyDescent="0.25">
      <c r="A29" s="21"/>
      <c r="B29" s="20"/>
      <c r="C29" s="20"/>
    </row>
    <row r="30" spans="1:8" x14ac:dyDescent="0.25">
      <c r="A30" s="21"/>
      <c r="B30" s="21"/>
      <c r="C30" s="20"/>
    </row>
    <row r="31" spans="1:8" x14ac:dyDescent="0.25">
      <c r="A31" s="21"/>
      <c r="B31" s="20"/>
      <c r="C31" s="20"/>
    </row>
    <row r="32" spans="1:8" x14ac:dyDescent="0.25">
      <c r="A32" s="21"/>
      <c r="B32" s="20"/>
      <c r="C32" s="20"/>
    </row>
    <row r="33" spans="1:3" x14ac:dyDescent="0.25">
      <c r="A33" s="21"/>
      <c r="C33" s="20"/>
    </row>
    <row r="34" spans="1:3" x14ac:dyDescent="0.25">
      <c r="A34" s="21"/>
      <c r="B34" s="20"/>
      <c r="C34" s="20"/>
    </row>
    <row r="35" spans="1:3" x14ac:dyDescent="0.25">
      <c r="A35" s="21"/>
      <c r="B35" s="20"/>
    </row>
    <row r="36" spans="1:3" x14ac:dyDescent="0.25">
      <c r="A36" s="21"/>
      <c r="B36" s="20"/>
    </row>
    <row r="38" spans="1:3" x14ac:dyDescent="0.25">
      <c r="A38" s="24"/>
    </row>
    <row r="39" spans="1:3" x14ac:dyDescent="0.25">
      <c r="A39" s="21"/>
      <c r="B39" s="20"/>
      <c r="C39" s="20"/>
    </row>
    <row r="40" spans="1:3" x14ac:dyDescent="0.25">
      <c r="A40" s="21"/>
      <c r="B40" s="20"/>
      <c r="C40" s="20"/>
    </row>
    <row r="41" spans="1:3" x14ac:dyDescent="0.25">
      <c r="A41" s="21"/>
      <c r="B41" s="20"/>
      <c r="C41" s="20"/>
    </row>
    <row r="42" spans="1:3" x14ac:dyDescent="0.25">
      <c r="A42" s="21"/>
      <c r="B42" s="20"/>
      <c r="C42" s="20"/>
    </row>
    <row r="43" spans="1:3" x14ac:dyDescent="0.25">
      <c r="A43" s="21"/>
      <c r="B43" s="20"/>
      <c r="C43" s="20"/>
    </row>
    <row r="44" spans="1:3" x14ac:dyDescent="0.25">
      <c r="A44" s="21"/>
      <c r="B44" s="20"/>
      <c r="C44" s="20"/>
    </row>
    <row r="45" spans="1:3" x14ac:dyDescent="0.25">
      <c r="A45" s="21"/>
      <c r="B45" s="21"/>
      <c r="C45" s="20"/>
    </row>
    <row r="46" spans="1:3" x14ac:dyDescent="0.25">
      <c r="A46" s="21"/>
      <c r="B46" s="20"/>
    </row>
    <row r="47" spans="1:3" x14ac:dyDescent="0.25">
      <c r="A47" s="21"/>
      <c r="B47" s="20"/>
    </row>
    <row r="48" spans="1:3" x14ac:dyDescent="0.25">
      <c r="A48" s="23"/>
    </row>
    <row r="49" spans="1:3" x14ac:dyDescent="0.25">
      <c r="A49" s="25"/>
      <c r="B49" s="20"/>
    </row>
    <row r="50" spans="1:3" x14ac:dyDescent="0.25">
      <c r="A50" s="25"/>
      <c r="B50" s="20"/>
    </row>
    <row r="51" spans="1:3" x14ac:dyDescent="0.25">
      <c r="A51" s="21"/>
      <c r="B51" s="20"/>
    </row>
    <row r="52" spans="1:3" x14ac:dyDescent="0.25">
      <c r="A52" s="23"/>
      <c r="B52" s="20"/>
    </row>
    <row r="53" spans="1:3" x14ac:dyDescent="0.25">
      <c r="A53" s="23"/>
      <c r="B53" s="20"/>
    </row>
    <row r="54" spans="1:3" x14ac:dyDescent="0.25">
      <c r="A54" s="21"/>
      <c r="B54" s="20"/>
    </row>
    <row r="55" spans="1:3" x14ac:dyDescent="0.25">
      <c r="A55" s="21"/>
      <c r="B55" s="20"/>
    </row>
    <row r="56" spans="1:3" x14ac:dyDescent="0.25">
      <c r="A56" s="21"/>
      <c r="B56" s="20"/>
      <c r="C56" s="20"/>
    </row>
    <row r="57" spans="1:3" x14ac:dyDescent="0.25">
      <c r="A57" s="21"/>
      <c r="C57" s="20"/>
    </row>
    <row r="58" spans="1:3" x14ac:dyDescent="0.25">
      <c r="A58" s="21"/>
      <c r="B58" s="20"/>
      <c r="C58" s="20"/>
    </row>
    <row r="59" spans="1:3" x14ac:dyDescent="0.25">
      <c r="A59" s="21"/>
      <c r="B59" s="20"/>
      <c r="C59" s="20"/>
    </row>
    <row r="60" spans="1:3" x14ac:dyDescent="0.25">
      <c r="A60" s="21"/>
    </row>
    <row r="61" spans="1:3" x14ac:dyDescent="0.25">
      <c r="A61" s="21"/>
      <c r="B61" s="20"/>
      <c r="C61" s="20"/>
    </row>
    <row r="62" spans="1:3" x14ac:dyDescent="0.25">
      <c r="A62" s="21"/>
      <c r="B62" s="20"/>
      <c r="C6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3"/>
  <sheetViews>
    <sheetView zoomScale="64" zoomScaleNormal="64" workbookViewId="0">
      <pane ySplit="1" topLeftCell="A2" activePane="bottomLeft" state="frozen"/>
      <selection pane="bottomLeft" activeCell="Q8" sqref="Q8"/>
    </sheetView>
  </sheetViews>
  <sheetFormatPr defaultRowHeight="15" x14ac:dyDescent="0.25"/>
  <cols>
    <col min="1" max="1" width="9.85546875" bestFit="1" customWidth="1"/>
    <col min="2" max="2" width="9.85546875" customWidth="1"/>
    <col min="4" max="4" width="14.85546875" customWidth="1"/>
    <col min="5" max="5" width="15.42578125" customWidth="1"/>
    <col min="6" max="6" width="11.42578125" customWidth="1"/>
    <col min="7" max="7" width="11.28515625" bestFit="1" customWidth="1"/>
    <col min="8" max="8" width="12.140625" customWidth="1"/>
    <col min="9" max="9" width="17.42578125" customWidth="1"/>
    <col min="10" max="10" width="19.42578125" customWidth="1"/>
    <col min="11" max="11" width="13" customWidth="1"/>
    <col min="12" max="12" width="19.7109375" customWidth="1"/>
  </cols>
  <sheetData>
    <row r="1" spans="1:31" x14ac:dyDescent="0.25">
      <c r="A1" t="s">
        <v>14</v>
      </c>
      <c r="B1" t="s">
        <v>15</v>
      </c>
      <c r="C1" t="s">
        <v>16</v>
      </c>
      <c r="D1" t="s">
        <v>17</v>
      </c>
      <c r="E1" t="s">
        <v>18</v>
      </c>
      <c r="F1" t="s">
        <v>19</v>
      </c>
      <c r="G1" t="s">
        <v>20</v>
      </c>
      <c r="H1" t="s">
        <v>21</v>
      </c>
      <c r="I1" t="s">
        <v>22</v>
      </c>
      <c r="J1" t="s">
        <v>23</v>
      </c>
      <c r="K1" t="s">
        <v>24</v>
      </c>
      <c r="L1" t="s">
        <v>25</v>
      </c>
      <c r="N1" t="s">
        <v>26</v>
      </c>
      <c r="O1" t="s">
        <v>27</v>
      </c>
      <c r="P1" t="s">
        <v>5</v>
      </c>
      <c r="Q1" t="s">
        <v>28</v>
      </c>
    </row>
    <row r="2" spans="1:31" x14ac:dyDescent="0.25">
      <c r="A2">
        <v>1.1000000000000001</v>
      </c>
      <c r="B2" s="2" t="str">
        <f t="shared" ref="B2:B65" si="0">A2&amp;" "&amp;C2</f>
        <v>1.1 0</v>
      </c>
      <c r="C2" s="2">
        <v>0</v>
      </c>
      <c r="D2" s="2">
        <v>23.762</v>
      </c>
      <c r="E2" s="2">
        <f t="shared" ref="E2:E65" si="1">D2/10000</f>
        <v>2.3762000000000002E-3</v>
      </c>
      <c r="F2" s="2">
        <v>0.37669999999999998</v>
      </c>
      <c r="G2" s="2">
        <f t="shared" ref="G2:G65" si="2">F2/E2</f>
        <v>158.53042673175656</v>
      </c>
      <c r="H2" s="2">
        <v>1.3440000000000001</v>
      </c>
      <c r="I2" s="3">
        <v>0.16300000000000001</v>
      </c>
      <c r="J2" s="2">
        <f t="shared" ref="J2:J65" si="3">(H2-F2)/(F2*$W$11-F2)</f>
        <v>1.1030169793452664</v>
      </c>
      <c r="K2" s="2">
        <f t="shared" ref="K2:K65" si="4">J2*G2</f>
        <v>174.86175242797819</v>
      </c>
      <c r="L2" s="2">
        <f>(K2/MAX(K2:K543))*100</f>
        <v>62.394190212569399</v>
      </c>
      <c r="M2" s="2"/>
      <c r="N2" s="2">
        <v>0.35125000000000001</v>
      </c>
      <c r="O2" s="2">
        <f>N2*F2/E2*(F2*$W$11-F2)/F2/18*1000</f>
        <v>7201.7795987744121</v>
      </c>
      <c r="P2" s="2"/>
      <c r="Q2" s="2">
        <f>AVERAGE(P3:P7)</f>
        <v>-48.310086104211578</v>
      </c>
    </row>
    <row r="3" spans="1:31" x14ac:dyDescent="0.25">
      <c r="A3">
        <v>1.1000000000000001</v>
      </c>
      <c r="B3" t="str">
        <f t="shared" si="0"/>
        <v>1.1 120</v>
      </c>
      <c r="C3">
        <v>120</v>
      </c>
      <c r="D3">
        <v>18.225999999999999</v>
      </c>
      <c r="E3">
        <f t="shared" si="1"/>
        <v>1.8226E-3</v>
      </c>
      <c r="F3">
        <v>0.28870000000000001</v>
      </c>
      <c r="G3">
        <f t="shared" si="2"/>
        <v>158.40008778667837</v>
      </c>
      <c r="H3">
        <v>1.276</v>
      </c>
      <c r="I3" s="4">
        <v>0.29099999999999998</v>
      </c>
      <c r="J3">
        <f t="shared" si="3"/>
        <v>1.468990487087247</v>
      </c>
      <c r="K3">
        <f t="shared" si="4"/>
        <v>232.68822211241533</v>
      </c>
      <c r="L3">
        <f t="shared" ref="L3:L16" si="5">(K3/MAX(K3:K544))*100</f>
        <v>83.027837643834985</v>
      </c>
      <c r="N3">
        <v>0.35125000000000001</v>
      </c>
      <c r="O3">
        <f>N3*F3/E3*(F3*$W$11-F3)/F3/18*1000</f>
        <v>7195.8585123625398</v>
      </c>
      <c r="P3">
        <f>O3*LN($I$2/I3)/C3</f>
        <v>-34.754381526139191</v>
      </c>
    </row>
    <row r="4" spans="1:31" x14ac:dyDescent="0.25">
      <c r="A4">
        <v>1.1000000000000001</v>
      </c>
      <c r="B4" t="str">
        <f t="shared" si="0"/>
        <v>1.1 240</v>
      </c>
      <c r="C4">
        <v>240</v>
      </c>
      <c r="D4">
        <v>21.376999999999999</v>
      </c>
      <c r="E4">
        <f t="shared" si="1"/>
        <v>2.1376999999999998E-3</v>
      </c>
      <c r="F4">
        <v>0.38929999999999998</v>
      </c>
      <c r="G4">
        <f t="shared" si="2"/>
        <v>182.11161528745851</v>
      </c>
      <c r="H4">
        <v>1.784</v>
      </c>
      <c r="I4" s="4">
        <v>0.17699999999999999</v>
      </c>
      <c r="J4">
        <f t="shared" si="3"/>
        <v>1.5389093114632029</v>
      </c>
      <c r="K4">
        <f t="shared" si="4"/>
        <v>280.25326049147446</v>
      </c>
      <c r="L4">
        <f t="shared" si="5"/>
        <v>100</v>
      </c>
      <c r="N4">
        <v>0.35125000000000001</v>
      </c>
      <c r="O4">
        <f>N4*F4/E4*(F4*$W$11-F4)/F4/18*1000</f>
        <v>8273.0346641674041</v>
      </c>
      <c r="P4">
        <f t="shared" ref="P4:P7" si="6">O4*LN($I$2/I4)/C4</f>
        <v>-2.8403924275837769</v>
      </c>
      <c r="U4" t="s">
        <v>29</v>
      </c>
    </row>
    <row r="5" spans="1:31" x14ac:dyDescent="0.25">
      <c r="A5">
        <v>1.1000000000000001</v>
      </c>
      <c r="B5" t="str">
        <f t="shared" si="0"/>
        <v>1.1 30</v>
      </c>
      <c r="C5">
        <v>30</v>
      </c>
      <c r="D5">
        <v>18.382000000000001</v>
      </c>
      <c r="E5">
        <f t="shared" si="1"/>
        <v>1.8382000000000001E-3</v>
      </c>
      <c r="F5">
        <v>0.2397</v>
      </c>
      <c r="G5">
        <f t="shared" si="2"/>
        <v>130.3993036666304</v>
      </c>
      <c r="H5">
        <v>1.1619999999999999</v>
      </c>
      <c r="I5" s="4">
        <v>0.29899999999999999</v>
      </c>
      <c r="J5">
        <f t="shared" si="3"/>
        <v>1.6528019054577701</v>
      </c>
      <c r="K5">
        <f t="shared" si="4"/>
        <v>215.52421757057311</v>
      </c>
      <c r="L5">
        <f t="shared" si="5"/>
        <v>82.615212086357801</v>
      </c>
      <c r="N5">
        <v>0.35125000000000001</v>
      </c>
      <c r="O5">
        <f t="shared" ref="O5:O68" si="7">N5*F5/E5*(F5*$W$11-F5)/F5/18*1000</f>
        <v>5923.8284044346647</v>
      </c>
      <c r="P5">
        <f t="shared" si="6"/>
        <v>-119.79824777649705</v>
      </c>
      <c r="T5" t="s">
        <v>0</v>
      </c>
      <c r="U5" t="s">
        <v>30</v>
      </c>
      <c r="V5" t="s">
        <v>31</v>
      </c>
      <c r="W5" t="s">
        <v>32</v>
      </c>
      <c r="AC5" t="s">
        <v>33</v>
      </c>
      <c r="AD5">
        <v>3.3046000000000002</v>
      </c>
    </row>
    <row r="6" spans="1:31" x14ac:dyDescent="0.25">
      <c r="A6">
        <v>1.1000000000000001</v>
      </c>
      <c r="B6" t="str">
        <f t="shared" si="0"/>
        <v>1.1 480</v>
      </c>
      <c r="C6">
        <v>480</v>
      </c>
      <c r="D6">
        <v>28.754000000000001</v>
      </c>
      <c r="E6">
        <f t="shared" si="1"/>
        <v>2.8754000000000002E-3</v>
      </c>
      <c r="F6">
        <v>0.53820000000000001</v>
      </c>
      <c r="G6">
        <f t="shared" si="2"/>
        <v>187.173958405787</v>
      </c>
      <c r="H6">
        <v>1.2430000000000001</v>
      </c>
      <c r="I6" s="4">
        <v>0.29899999999999999</v>
      </c>
      <c r="J6">
        <f t="shared" si="3"/>
        <v>0.56252111927922344</v>
      </c>
      <c r="K6">
        <f t="shared" si="4"/>
        <v>105.28930458234612</v>
      </c>
      <c r="L6">
        <f t="shared" si="5"/>
        <v>40.359725354981684</v>
      </c>
      <c r="N6">
        <v>0.35125000000000001</v>
      </c>
      <c r="O6">
        <f t="shared" si="7"/>
        <v>8503.0086833079913</v>
      </c>
      <c r="P6">
        <f t="shared" si="6"/>
        <v>-10.747331281638575</v>
      </c>
      <c r="T6">
        <v>1</v>
      </c>
      <c r="U6">
        <v>1.329</v>
      </c>
      <c r="V6">
        <v>0.39100000000000001</v>
      </c>
      <c r="W6">
        <f>U6/V6</f>
        <v>3.3989769820971865</v>
      </c>
      <c r="AC6" t="s">
        <v>26</v>
      </c>
      <c r="AD6" t="s">
        <v>34</v>
      </c>
      <c r="AE6">
        <v>3.5125000000000002</v>
      </c>
    </row>
    <row r="7" spans="1:31" x14ac:dyDescent="0.25">
      <c r="A7">
        <v>1.1000000000000001</v>
      </c>
      <c r="B7" t="str">
        <f t="shared" si="0"/>
        <v>1.1 60</v>
      </c>
      <c r="C7">
        <v>60</v>
      </c>
      <c r="D7">
        <v>19.841000000000001</v>
      </c>
      <c r="E7">
        <f t="shared" si="1"/>
        <v>1.9840999999999999E-3</v>
      </c>
      <c r="F7">
        <v>0.25080000000000002</v>
      </c>
      <c r="G7">
        <f t="shared" si="2"/>
        <v>126.40491910689987</v>
      </c>
      <c r="H7">
        <v>1.1930000000000001</v>
      </c>
      <c r="I7" s="4">
        <v>0.35099999999999998</v>
      </c>
      <c r="J7">
        <f t="shared" si="3"/>
        <v>1.6137349240567793</v>
      </c>
      <c r="K7">
        <f t="shared" si="4"/>
        <v>203.9840325353764</v>
      </c>
      <c r="L7">
        <f t="shared" si="5"/>
        <v>78.191603245804188</v>
      </c>
      <c r="N7">
        <v>0.35125000000000001</v>
      </c>
      <c r="O7">
        <f t="shared" si="7"/>
        <v>5742.3700066685269</v>
      </c>
      <c r="P7">
        <f t="shared" si="6"/>
        <v>-73.410077509199269</v>
      </c>
      <c r="T7">
        <v>2</v>
      </c>
      <c r="U7">
        <v>1.744</v>
      </c>
      <c r="V7">
        <v>0.53639999999999999</v>
      </c>
      <c r="W7">
        <f t="shared" ref="W7:W10" si="8">U7/V7</f>
        <v>3.2513049962714393</v>
      </c>
      <c r="AD7" t="s">
        <v>35</v>
      </c>
      <c r="AE7">
        <v>4.4192</v>
      </c>
    </row>
    <row r="8" spans="1:31" x14ac:dyDescent="0.25">
      <c r="A8" s="5">
        <v>1.2</v>
      </c>
      <c r="B8" s="5" t="str">
        <f t="shared" si="0"/>
        <v>1.2 0</v>
      </c>
      <c r="C8" s="5">
        <v>0</v>
      </c>
      <c r="D8" s="5">
        <v>12.694000000000001</v>
      </c>
      <c r="E8" s="5">
        <f t="shared" si="1"/>
        <v>1.2694000000000002E-3</v>
      </c>
      <c r="F8" s="5">
        <v>0.17230000000000001</v>
      </c>
      <c r="G8" s="5">
        <f t="shared" si="2"/>
        <v>135.73341736253346</v>
      </c>
      <c r="H8" s="5">
        <v>0.79600000000000004</v>
      </c>
      <c r="I8" s="6">
        <v>0.35599999999999998</v>
      </c>
      <c r="J8" s="5">
        <f t="shared" si="3"/>
        <v>1.5549165886391323</v>
      </c>
      <c r="K8" s="5">
        <f t="shared" si="4"/>
        <v>211.05414228968209</v>
      </c>
      <c r="L8" s="5">
        <f t="shared" si="5"/>
        <v>80.901733102253047</v>
      </c>
      <c r="M8" s="5"/>
      <c r="N8" s="5">
        <v>0.35125000000000001</v>
      </c>
      <c r="O8" s="5">
        <f t="shared" si="7"/>
        <v>6166.148519157492</v>
      </c>
      <c r="P8" s="5"/>
      <c r="Q8" s="5">
        <f>AVERAGE(P9:P13)</f>
        <v>58.732225120159264</v>
      </c>
      <c r="T8">
        <v>3</v>
      </c>
      <c r="U8">
        <v>2.181</v>
      </c>
      <c r="V8">
        <v>0.67020000000000002</v>
      </c>
      <c r="W8">
        <f t="shared" si="8"/>
        <v>3.2542524619516562</v>
      </c>
    </row>
    <row r="9" spans="1:31" x14ac:dyDescent="0.25">
      <c r="A9">
        <v>1.2</v>
      </c>
      <c r="B9" t="str">
        <f t="shared" si="0"/>
        <v>1.2 120</v>
      </c>
      <c r="C9">
        <v>120</v>
      </c>
      <c r="D9">
        <v>20.757999999999999</v>
      </c>
      <c r="E9">
        <f t="shared" si="1"/>
        <v>2.0758E-3</v>
      </c>
      <c r="F9">
        <v>0.4451</v>
      </c>
      <c r="G9">
        <f t="shared" si="2"/>
        <v>214.42335485114171</v>
      </c>
      <c r="H9">
        <v>1.548</v>
      </c>
      <c r="I9" s="4">
        <v>0.16900000000000001</v>
      </c>
      <c r="J9">
        <f t="shared" si="3"/>
        <v>1.0643762435134729</v>
      </c>
      <c r="K9">
        <f t="shared" si="4"/>
        <v>228.22712495801463</v>
      </c>
      <c r="L9">
        <f t="shared" si="5"/>
        <v>87.484518189200742</v>
      </c>
      <c r="N9">
        <v>0.35125000000000001</v>
      </c>
      <c r="O9">
        <f t="shared" si="7"/>
        <v>9740.904470538344</v>
      </c>
      <c r="P9">
        <f t="shared" ref="P9:P13" si="9">O9*LN($I$8/I9)/C9</f>
        <v>60.477380788804759</v>
      </c>
      <c r="T9">
        <v>4</v>
      </c>
      <c r="U9">
        <v>1.827</v>
      </c>
      <c r="V9">
        <v>0.51219999999999999</v>
      </c>
      <c r="W9">
        <f t="shared" si="8"/>
        <v>3.5669660288949627</v>
      </c>
    </row>
    <row r="10" spans="1:31" x14ac:dyDescent="0.25">
      <c r="A10">
        <v>1.2</v>
      </c>
      <c r="B10" t="str">
        <f t="shared" si="0"/>
        <v>1.2 240</v>
      </c>
      <c r="C10">
        <v>240</v>
      </c>
      <c r="D10">
        <v>20.818000000000001</v>
      </c>
      <c r="E10">
        <f t="shared" si="1"/>
        <v>2.0818E-3</v>
      </c>
      <c r="F10">
        <v>0.2223</v>
      </c>
      <c r="G10">
        <f t="shared" si="2"/>
        <v>106.78259198770294</v>
      </c>
      <c r="H10">
        <v>1.095</v>
      </c>
      <c r="I10" s="4">
        <v>0.254</v>
      </c>
      <c r="J10">
        <f t="shared" si="3"/>
        <v>1.686328358666064</v>
      </c>
      <c r="K10">
        <f t="shared" si="4"/>
        <v>180.0705130807311</v>
      </c>
      <c r="L10">
        <f t="shared" si="5"/>
        <v>69.025020929689987</v>
      </c>
      <c r="N10">
        <v>0.35125000000000001</v>
      </c>
      <c r="O10">
        <f t="shared" si="7"/>
        <v>4850.9595812955795</v>
      </c>
      <c r="P10">
        <f t="shared" si="9"/>
        <v>6.8236116701858069</v>
      </c>
      <c r="T10">
        <v>5</v>
      </c>
      <c r="U10">
        <v>1.948</v>
      </c>
      <c r="V10">
        <v>0.61480000000000001</v>
      </c>
      <c r="W10">
        <f t="shared" si="8"/>
        <v>3.1685100845803511</v>
      </c>
    </row>
    <row r="11" spans="1:31" x14ac:dyDescent="0.25">
      <c r="A11">
        <v>1.2</v>
      </c>
      <c r="B11" t="str">
        <f t="shared" si="0"/>
        <v>1.2 30</v>
      </c>
      <c r="C11">
        <v>30</v>
      </c>
      <c r="D11">
        <v>15.92</v>
      </c>
      <c r="E11">
        <f t="shared" si="1"/>
        <v>1.5920000000000001E-3</v>
      </c>
      <c r="F11">
        <v>0.25530000000000003</v>
      </c>
      <c r="G11">
        <f t="shared" si="2"/>
        <v>160.3643216080402</v>
      </c>
      <c r="H11">
        <v>1.1220000000000001</v>
      </c>
      <c r="I11" s="4">
        <v>0.157</v>
      </c>
      <c r="J11">
        <f t="shared" si="3"/>
        <v>1.458258820527411</v>
      </c>
      <c r="K11">
        <f t="shared" si="4"/>
        <v>233.85268648281911</v>
      </c>
      <c r="L11">
        <f t="shared" si="5"/>
        <v>89.640920674802587</v>
      </c>
      <c r="N11">
        <v>0.35125000000000001</v>
      </c>
      <c r="O11">
        <f t="shared" si="7"/>
        <v>7285.0904620490328</v>
      </c>
      <c r="P11">
        <f t="shared" si="9"/>
        <v>198.80645807368305</v>
      </c>
      <c r="T11" t="s">
        <v>36</v>
      </c>
      <c r="U11">
        <f>AVERAGE(U6:U10)</f>
        <v>1.8058000000000001</v>
      </c>
      <c r="V11">
        <f>AVERAGE(V6:V10)</f>
        <v>0.54491999999999996</v>
      </c>
      <c r="W11">
        <f>AVERAGE(W6:W10)</f>
        <v>3.3280021107591189</v>
      </c>
    </row>
    <row r="12" spans="1:31" x14ac:dyDescent="0.25">
      <c r="A12">
        <v>1.2</v>
      </c>
      <c r="B12" t="str">
        <f t="shared" si="0"/>
        <v>1.2 480</v>
      </c>
      <c r="C12">
        <v>480</v>
      </c>
      <c r="D12">
        <v>12.417999999999999</v>
      </c>
      <c r="E12">
        <f t="shared" si="1"/>
        <v>1.2417999999999999E-3</v>
      </c>
      <c r="F12">
        <v>0.19239999999999999</v>
      </c>
      <c r="G12">
        <f t="shared" si="2"/>
        <v>154.93638267031727</v>
      </c>
      <c r="H12">
        <v>0.80400000000000005</v>
      </c>
      <c r="I12" s="4">
        <v>0.28399999999999997</v>
      </c>
      <c r="J12">
        <f t="shared" si="3"/>
        <v>1.3654601789676353</v>
      </c>
      <c r="K12">
        <f t="shared" si="4"/>
        <v>211.55946080960945</v>
      </c>
      <c r="L12">
        <f t="shared" si="5"/>
        <v>81.095432896946861</v>
      </c>
      <c r="N12">
        <v>0.35125000000000001</v>
      </c>
      <c r="O12">
        <f t="shared" si="7"/>
        <v>7038.5080191011548</v>
      </c>
      <c r="P12">
        <f t="shared" si="9"/>
        <v>3.3133262203590408</v>
      </c>
      <c r="U12">
        <f>U11-V11/V11</f>
        <v>0.80580000000000007</v>
      </c>
    </row>
    <row r="13" spans="1:31" x14ac:dyDescent="0.25">
      <c r="A13">
        <v>1.2</v>
      </c>
      <c r="B13" t="str">
        <f t="shared" si="0"/>
        <v>1.2 60</v>
      </c>
      <c r="C13">
        <v>60</v>
      </c>
      <c r="D13">
        <v>11.708</v>
      </c>
      <c r="E13">
        <f t="shared" si="1"/>
        <v>1.1708000000000001E-3</v>
      </c>
      <c r="F13">
        <v>0.15379999999999999</v>
      </c>
      <c r="G13">
        <f t="shared" si="2"/>
        <v>131.36317048172188</v>
      </c>
      <c r="H13">
        <v>0.75600000000000001</v>
      </c>
      <c r="I13" s="4">
        <v>0.27900000000000003</v>
      </c>
      <c r="J13">
        <f t="shared" si="3"/>
        <v>1.6819033901631446</v>
      </c>
      <c r="K13">
        <f t="shared" si="4"/>
        <v>220.94016177578715</v>
      </c>
      <c r="L13">
        <f t="shared" si="5"/>
        <v>84.691263604861163</v>
      </c>
      <c r="N13">
        <v>0.35125000000000001</v>
      </c>
      <c r="O13">
        <f t="shared" si="7"/>
        <v>5967.6153071004055</v>
      </c>
      <c r="P13">
        <f t="shared" si="9"/>
        <v>24.240348847763634</v>
      </c>
    </row>
    <row r="14" spans="1:31" x14ac:dyDescent="0.25">
      <c r="A14">
        <v>1.3</v>
      </c>
      <c r="B14" s="7" t="str">
        <f t="shared" si="0"/>
        <v>1.3 0</v>
      </c>
      <c r="C14" s="7">
        <v>0</v>
      </c>
      <c r="D14" s="7">
        <v>12.843999999999999</v>
      </c>
      <c r="E14" s="7">
        <f t="shared" si="1"/>
        <v>1.2844E-3</v>
      </c>
      <c r="F14" s="7">
        <v>0.2175</v>
      </c>
      <c r="G14" s="7">
        <f t="shared" si="2"/>
        <v>169.3397695421987</v>
      </c>
      <c r="H14" s="7">
        <v>0.67900000000000005</v>
      </c>
      <c r="I14" s="8">
        <v>0.46700000000000003</v>
      </c>
      <c r="J14" s="7">
        <f t="shared" si="3"/>
        <v>0.91144207758809881</v>
      </c>
      <c r="K14" s="7">
        <f t="shared" si="4"/>
        <v>154.34339136983144</v>
      </c>
      <c r="L14" s="7">
        <f t="shared" si="5"/>
        <v>59.163244650086789</v>
      </c>
      <c r="M14" s="7"/>
      <c r="N14" s="7">
        <v>0.35125000000000001</v>
      </c>
      <c r="O14" s="7">
        <f t="shared" si="7"/>
        <v>7692.8304723087531</v>
      </c>
      <c r="P14" s="7"/>
      <c r="Q14" s="7">
        <f>AVERAGE(P15:P18)</f>
        <v>62.48187608700249</v>
      </c>
    </row>
    <row r="15" spans="1:31" x14ac:dyDescent="0.25">
      <c r="A15">
        <v>1.3</v>
      </c>
      <c r="B15" t="str">
        <f t="shared" si="0"/>
        <v>1.3 120</v>
      </c>
      <c r="C15">
        <v>120</v>
      </c>
      <c r="D15">
        <v>12.628</v>
      </c>
      <c r="E15">
        <f t="shared" si="1"/>
        <v>1.2627999999999999E-3</v>
      </c>
      <c r="F15">
        <v>0.20549999999999999</v>
      </c>
      <c r="G15">
        <f t="shared" si="2"/>
        <v>162.73360785555909</v>
      </c>
      <c r="H15">
        <v>0.65800000000000003</v>
      </c>
      <c r="I15" s="4">
        <v>0.23</v>
      </c>
      <c r="J15">
        <f t="shared" si="3"/>
        <v>0.9458524379522365</v>
      </c>
      <c r="K15">
        <f t="shared" si="4"/>
        <v>153.92197972694379</v>
      </c>
      <c r="L15">
        <f t="shared" si="5"/>
        <v>59.00170822209153</v>
      </c>
      <c r="N15">
        <v>0.35125000000000001</v>
      </c>
      <c r="O15">
        <f t="shared" si="7"/>
        <v>7392.723285052215</v>
      </c>
      <c r="P15">
        <f t="shared" ref="P15:P18" si="10">O15*LN($I$14/I15)/C15</f>
        <v>43.632465731078234</v>
      </c>
    </row>
    <row r="16" spans="1:31" x14ac:dyDescent="0.25">
      <c r="A16">
        <v>1.3</v>
      </c>
      <c r="B16" t="str">
        <f t="shared" si="0"/>
        <v>1.3 240</v>
      </c>
      <c r="C16">
        <v>240</v>
      </c>
      <c r="D16">
        <v>17.417999999999999</v>
      </c>
      <c r="E16">
        <f t="shared" si="1"/>
        <v>1.7417999999999999E-3</v>
      </c>
      <c r="F16">
        <v>0.379</v>
      </c>
      <c r="G16">
        <f t="shared" si="2"/>
        <v>217.59099781834885</v>
      </c>
      <c r="H16">
        <v>1.206</v>
      </c>
      <c r="I16" s="4">
        <v>0.155</v>
      </c>
      <c r="J16">
        <f t="shared" si="3"/>
        <v>0.93730930801513512</v>
      </c>
      <c r="K16">
        <f t="shared" si="4"/>
        <v>203.95006759543935</v>
      </c>
      <c r="L16">
        <f t="shared" si="5"/>
        <v>78.178583731115623</v>
      </c>
      <c r="N16">
        <v>0.35125000000000001</v>
      </c>
      <c r="O16">
        <f t="shared" si="7"/>
        <v>9884.8053416060411</v>
      </c>
      <c r="P16">
        <f t="shared" si="10"/>
        <v>45.424969757339873</v>
      </c>
    </row>
    <row r="17" spans="1:17" x14ac:dyDescent="0.25">
      <c r="A17">
        <v>1.3</v>
      </c>
      <c r="B17" t="str">
        <f t="shared" si="0"/>
        <v>1.3 480</v>
      </c>
      <c r="C17">
        <v>480</v>
      </c>
      <c r="D17">
        <v>15.667</v>
      </c>
      <c r="E17">
        <f t="shared" si="1"/>
        <v>1.5667000000000001E-3</v>
      </c>
      <c r="F17">
        <v>0.24829999999999999</v>
      </c>
      <c r="G17">
        <f t="shared" si="2"/>
        <v>158.48598965979446</v>
      </c>
      <c r="H17">
        <v>0.82299999999999995</v>
      </c>
      <c r="I17" s="4">
        <v>0.13500000000000001</v>
      </c>
      <c r="J17">
        <f t="shared" si="3"/>
        <v>0.99421682376497289</v>
      </c>
      <c r="K17">
        <f t="shared" si="4"/>
        <v>157.56943725080919</v>
      </c>
      <c r="L17">
        <f t="shared" ref="L17:L80" si="11">(K17/MAX(K17:K559))*100</f>
        <v>60.399859577455807</v>
      </c>
      <c r="N17">
        <v>0.35125000000000001</v>
      </c>
      <c r="O17">
        <f t="shared" si="7"/>
        <v>7199.7608948266388</v>
      </c>
      <c r="P17">
        <f t="shared" si="10"/>
        <v>18.615198974818668</v>
      </c>
    </row>
    <row r="18" spans="1:17" x14ac:dyDescent="0.25">
      <c r="A18">
        <v>1.3</v>
      </c>
      <c r="B18" t="str">
        <f t="shared" si="0"/>
        <v>1.3 60</v>
      </c>
      <c r="C18">
        <v>60</v>
      </c>
      <c r="D18">
        <v>14.869</v>
      </c>
      <c r="E18">
        <f t="shared" si="1"/>
        <v>1.4869E-3</v>
      </c>
      <c r="F18">
        <v>0.25330000000000003</v>
      </c>
      <c r="G18">
        <f t="shared" si="2"/>
        <v>170.35442867711348</v>
      </c>
      <c r="H18">
        <v>0.86599999999999999</v>
      </c>
      <c r="I18" s="4">
        <v>0.155</v>
      </c>
      <c r="J18">
        <f t="shared" si="3"/>
        <v>1.0390329514252779</v>
      </c>
      <c r="K18">
        <f t="shared" si="4"/>
        <v>177.00386481674821</v>
      </c>
      <c r="L18">
        <f t="shared" si="11"/>
        <v>67.849506643736262</v>
      </c>
      <c r="N18">
        <v>0.35125000000000001</v>
      </c>
      <c r="O18">
        <f t="shared" si="7"/>
        <v>7738.9247875022929</v>
      </c>
      <c r="P18">
        <f t="shared" si="10"/>
        <v>142.25486988477317</v>
      </c>
    </row>
    <row r="19" spans="1:17" x14ac:dyDescent="0.25">
      <c r="A19">
        <v>1.4</v>
      </c>
      <c r="B19" s="9" t="str">
        <f t="shared" si="0"/>
        <v>1.4 0</v>
      </c>
      <c r="C19" s="9">
        <v>0</v>
      </c>
      <c r="D19" s="9">
        <v>33.682000000000002</v>
      </c>
      <c r="E19" s="9">
        <f t="shared" si="1"/>
        <v>3.3682E-3</v>
      </c>
      <c r="F19" s="9">
        <v>0.66820000000000002</v>
      </c>
      <c r="G19" s="9">
        <f t="shared" si="2"/>
        <v>198.38489400866933</v>
      </c>
      <c r="H19" s="9">
        <v>2.3340000000000001</v>
      </c>
      <c r="I19" s="10">
        <v>0.38</v>
      </c>
      <c r="J19" s="9">
        <f t="shared" si="3"/>
        <v>1.0708607892877595</v>
      </c>
      <c r="K19" s="9">
        <f t="shared" si="4"/>
        <v>212.44260418089215</v>
      </c>
      <c r="L19" s="9">
        <f t="shared" si="11"/>
        <v>81.433961335855543</v>
      </c>
      <c r="M19" s="9"/>
      <c r="N19" s="9">
        <v>0.35125000000000001</v>
      </c>
      <c r="O19" s="9">
        <f t="shared" si="7"/>
        <v>9012.3032646228221</v>
      </c>
      <c r="P19" s="9"/>
      <c r="Q19" s="9">
        <f t="shared" ref="Q19:Q67" si="12">AVERAGE(P20:P24)</f>
        <v>49.648133812270352</v>
      </c>
    </row>
    <row r="20" spans="1:17" x14ac:dyDescent="0.25">
      <c r="A20">
        <v>1.4</v>
      </c>
      <c r="B20" t="str">
        <f t="shared" si="0"/>
        <v>1.4 120</v>
      </c>
      <c r="C20">
        <v>120</v>
      </c>
      <c r="D20">
        <v>19.870999999999999</v>
      </c>
      <c r="E20">
        <f t="shared" si="1"/>
        <v>1.9870999999999999E-3</v>
      </c>
      <c r="F20">
        <v>0.42</v>
      </c>
      <c r="G20">
        <f t="shared" si="2"/>
        <v>211.36329324140709</v>
      </c>
      <c r="H20">
        <v>1.4830000000000001</v>
      </c>
      <c r="I20" s="11">
        <v>0.19</v>
      </c>
      <c r="J20">
        <f t="shared" si="3"/>
        <v>1.0871778720712089</v>
      </c>
      <c r="K20">
        <f t="shared" si="4"/>
        <v>229.7894953801559</v>
      </c>
      <c r="L20">
        <f t="shared" si="11"/>
        <v>88.083409419326145</v>
      </c>
      <c r="N20">
        <v>0.35125000000000001</v>
      </c>
      <c r="O20">
        <f t="shared" si="7"/>
        <v>9601.8908456695426</v>
      </c>
      <c r="P20">
        <f t="shared" ref="P20:P24" si="13">O20*LN($I$19/I20)/C20</f>
        <v>55.462696397668267</v>
      </c>
    </row>
    <row r="21" spans="1:17" x14ac:dyDescent="0.25">
      <c r="A21">
        <v>1.4</v>
      </c>
      <c r="B21" t="str">
        <f t="shared" si="0"/>
        <v>1.4 240</v>
      </c>
      <c r="C21">
        <v>240</v>
      </c>
      <c r="D21">
        <v>20.657</v>
      </c>
      <c r="E21">
        <f t="shared" si="1"/>
        <v>2.0657000000000002E-3</v>
      </c>
      <c r="F21">
        <v>0.27029999999999998</v>
      </c>
      <c r="G21">
        <f t="shared" si="2"/>
        <v>130.85152732729824</v>
      </c>
      <c r="H21">
        <v>1.3759999999999999</v>
      </c>
      <c r="I21" s="4">
        <v>0.14199999999999999</v>
      </c>
      <c r="J21">
        <f t="shared" si="3"/>
        <v>1.7571461858610005</v>
      </c>
      <c r="K21">
        <f t="shared" si="4"/>
        <v>229.92526215724857</v>
      </c>
      <c r="L21">
        <f t="shared" si="11"/>
        <v>88.135451835766503</v>
      </c>
      <c r="N21">
        <v>0.35125000000000001</v>
      </c>
      <c r="O21">
        <f t="shared" si="7"/>
        <v>5944.3721902593998</v>
      </c>
      <c r="P21">
        <f t="shared" si="13"/>
        <v>24.380451079623633</v>
      </c>
    </row>
    <row r="22" spans="1:17" x14ac:dyDescent="0.25">
      <c r="A22">
        <v>1.4</v>
      </c>
      <c r="B22" t="str">
        <f t="shared" si="0"/>
        <v>1.4 30</v>
      </c>
      <c r="C22">
        <v>30</v>
      </c>
      <c r="D22">
        <v>11.036</v>
      </c>
      <c r="E22">
        <f t="shared" si="1"/>
        <v>1.1035999999999999E-3</v>
      </c>
      <c r="F22">
        <v>0.14499999999999999</v>
      </c>
      <c r="G22">
        <f t="shared" si="2"/>
        <v>131.38818412468285</v>
      </c>
      <c r="H22">
        <v>0.69499999999999995</v>
      </c>
      <c r="I22" s="4">
        <v>0.23300000000000001</v>
      </c>
      <c r="J22">
        <f t="shared" si="3"/>
        <v>1.629338491896384</v>
      </c>
      <c r="K22">
        <f t="shared" si="4"/>
        <v>214.07582577471518</v>
      </c>
      <c r="L22">
        <f t="shared" si="11"/>
        <v>82.060011391290857</v>
      </c>
      <c r="N22">
        <v>0.35125000000000001</v>
      </c>
      <c r="O22">
        <f t="shared" si="7"/>
        <v>5968.7516362410097</v>
      </c>
      <c r="P22">
        <f t="shared" si="13"/>
        <v>97.317073176464817</v>
      </c>
    </row>
    <row r="23" spans="1:17" x14ac:dyDescent="0.25">
      <c r="A23">
        <v>1.4</v>
      </c>
      <c r="B23" t="str">
        <f t="shared" si="0"/>
        <v>1.4 480</v>
      </c>
      <c r="C23">
        <v>480</v>
      </c>
      <c r="D23">
        <v>21.265000000000001</v>
      </c>
      <c r="E23">
        <f t="shared" si="1"/>
        <v>2.1264999999999999E-3</v>
      </c>
      <c r="F23">
        <v>0.31730000000000003</v>
      </c>
      <c r="G23">
        <f t="shared" si="2"/>
        <v>149.21232071478957</v>
      </c>
      <c r="H23">
        <v>1.33</v>
      </c>
      <c r="I23" s="4">
        <v>0.13800000000000001</v>
      </c>
      <c r="J23">
        <f t="shared" si="3"/>
        <v>1.3709681583692113</v>
      </c>
      <c r="K23">
        <f t="shared" si="4"/>
        <v>204.56534053635116</v>
      </c>
      <c r="L23">
        <f t="shared" si="11"/>
        <v>78.414431493735535</v>
      </c>
      <c r="N23">
        <v>0.35125000000000001</v>
      </c>
      <c r="O23">
        <f t="shared" si="7"/>
        <v>6778.4731887957214</v>
      </c>
      <c r="P23">
        <f t="shared" si="13"/>
        <v>14.304238696223981</v>
      </c>
    </row>
    <row r="24" spans="1:17" x14ac:dyDescent="0.25">
      <c r="A24">
        <v>1.4</v>
      </c>
      <c r="B24" t="str">
        <f t="shared" si="0"/>
        <v>1.4 60</v>
      </c>
      <c r="C24">
        <v>60</v>
      </c>
      <c r="D24">
        <v>19.635000000000002</v>
      </c>
      <c r="E24">
        <f t="shared" si="1"/>
        <v>1.9635E-3</v>
      </c>
      <c r="F24">
        <v>0.25230000000000002</v>
      </c>
      <c r="G24">
        <f t="shared" si="2"/>
        <v>128.49503437738733</v>
      </c>
      <c r="H24">
        <v>1.2450000000000001</v>
      </c>
      <c r="I24" s="4">
        <v>0.21199999999999999</v>
      </c>
      <c r="J24">
        <f t="shared" si="3"/>
        <v>1.6901194575815472</v>
      </c>
      <c r="K24">
        <f t="shared" si="4"/>
        <v>217.17195780383213</v>
      </c>
      <c r="L24">
        <f t="shared" si="11"/>
        <v>83.24682745825605</v>
      </c>
      <c r="N24">
        <v>0.35125000000000001</v>
      </c>
      <c r="O24">
        <f t="shared" si="7"/>
        <v>5837.3205459713299</v>
      </c>
      <c r="P24">
        <f t="shared" si="13"/>
        <v>56.776209711371067</v>
      </c>
    </row>
    <row r="25" spans="1:17" x14ac:dyDescent="0.25">
      <c r="A25">
        <v>1.5</v>
      </c>
      <c r="B25" s="12" t="str">
        <f t="shared" si="0"/>
        <v>1.5 0</v>
      </c>
      <c r="C25" s="12">
        <v>0</v>
      </c>
      <c r="D25" s="12">
        <v>24.744</v>
      </c>
      <c r="E25" s="12">
        <f t="shared" si="1"/>
        <v>2.4743999999999999E-3</v>
      </c>
      <c r="F25" s="12">
        <v>0.50470000000000004</v>
      </c>
      <c r="G25" s="12">
        <f t="shared" si="2"/>
        <v>203.96863886194635</v>
      </c>
      <c r="H25" s="12">
        <v>1.6180000000000001</v>
      </c>
      <c r="I25" s="13">
        <v>0.36799999999999999</v>
      </c>
      <c r="J25" s="12">
        <f t="shared" si="3"/>
        <v>0.94753559716517621</v>
      </c>
      <c r="K25" s="12">
        <f t="shared" si="4"/>
        <v>193.26754602702249</v>
      </c>
      <c r="L25" s="12">
        <f t="shared" si="11"/>
        <v>74.083736317029263</v>
      </c>
      <c r="M25" s="12"/>
      <c r="N25" s="12">
        <v>0.35125000000000001</v>
      </c>
      <c r="O25" s="12">
        <f t="shared" si="7"/>
        <v>9265.9637170553087</v>
      </c>
      <c r="P25" s="12"/>
      <c r="Q25" s="12">
        <f t="shared" si="12"/>
        <v>43.644048429556719</v>
      </c>
    </row>
    <row r="26" spans="1:17" x14ac:dyDescent="0.25">
      <c r="A26">
        <v>1.5</v>
      </c>
      <c r="B26" t="str">
        <f t="shared" si="0"/>
        <v>1.5 120</v>
      </c>
      <c r="C26">
        <v>120</v>
      </c>
      <c r="D26">
        <v>25.209</v>
      </c>
      <c r="E26">
        <f t="shared" si="1"/>
        <v>2.5209E-3</v>
      </c>
      <c r="F26">
        <v>0.51729999999999998</v>
      </c>
      <c r="G26">
        <f t="shared" si="2"/>
        <v>205.20449045975644</v>
      </c>
      <c r="H26">
        <v>1.831</v>
      </c>
      <c r="I26" s="4">
        <v>0.14699999999999999</v>
      </c>
      <c r="J26">
        <f t="shared" si="3"/>
        <v>1.0908633521488167</v>
      </c>
      <c r="K26">
        <f t="shared" si="4"/>
        <v>223.85005833891978</v>
      </c>
      <c r="L26">
        <f t="shared" si="11"/>
        <v>85.806691487733985</v>
      </c>
      <c r="N26">
        <v>0.35125000000000001</v>
      </c>
      <c r="O26">
        <f t="shared" si="7"/>
        <v>9322.1064462947943</v>
      </c>
      <c r="P26">
        <f t="shared" ref="P26:P29" si="14">O26*LN($I$25/I26)/C26</f>
        <v>71.286952134493475</v>
      </c>
    </row>
    <row r="27" spans="1:17" x14ac:dyDescent="0.25">
      <c r="A27">
        <v>1.5</v>
      </c>
      <c r="B27" t="str">
        <f t="shared" si="0"/>
        <v>1.5 240</v>
      </c>
      <c r="C27">
        <v>240</v>
      </c>
      <c r="D27">
        <v>19.649999999999999</v>
      </c>
      <c r="E27">
        <f t="shared" si="1"/>
        <v>1.9649999999999997E-3</v>
      </c>
      <c r="F27">
        <v>0.37040000000000001</v>
      </c>
      <c r="G27">
        <f t="shared" si="2"/>
        <v>188.49872773536899</v>
      </c>
      <c r="H27">
        <v>1.23</v>
      </c>
      <c r="I27" s="4">
        <v>0.23100000000000001</v>
      </c>
      <c r="J27">
        <f t="shared" si="3"/>
        <v>0.99687810871268967</v>
      </c>
      <c r="K27">
        <f t="shared" si="4"/>
        <v>187.91025519958285</v>
      </c>
      <c r="L27">
        <f t="shared" si="11"/>
        <v>72.030167938931328</v>
      </c>
      <c r="N27">
        <v>0.35125000000000001</v>
      </c>
      <c r="O27">
        <f t="shared" si="7"/>
        <v>8563.1908005680998</v>
      </c>
      <c r="P27">
        <f t="shared" si="14"/>
        <v>16.614917473051733</v>
      </c>
    </row>
    <row r="28" spans="1:17" x14ac:dyDescent="0.25">
      <c r="A28">
        <v>1.5</v>
      </c>
      <c r="B28" t="str">
        <f t="shared" si="0"/>
        <v>1.5 30</v>
      </c>
      <c r="C28">
        <v>30</v>
      </c>
      <c r="D28">
        <v>11.82</v>
      </c>
      <c r="E28">
        <f t="shared" si="1"/>
        <v>1.1820000000000001E-3</v>
      </c>
      <c r="F28">
        <v>0.18410000000000001</v>
      </c>
      <c r="G28">
        <f t="shared" si="2"/>
        <v>155.75296108291033</v>
      </c>
      <c r="H28">
        <v>0.79800000000000004</v>
      </c>
      <c r="I28" s="4">
        <v>0.28999999999999998</v>
      </c>
      <c r="J28">
        <f t="shared" si="3"/>
        <v>1.4323873440857497</v>
      </c>
      <c r="K28">
        <f t="shared" si="4"/>
        <v>223.09857025904108</v>
      </c>
      <c r="L28">
        <f t="shared" si="11"/>
        <v>85.518629441624398</v>
      </c>
      <c r="N28">
        <v>0.35125000000000001</v>
      </c>
      <c r="O28">
        <f t="shared" si="7"/>
        <v>7075.6038490553792</v>
      </c>
      <c r="P28">
        <f t="shared" si="14"/>
        <v>56.180769850662365</v>
      </c>
    </row>
    <row r="29" spans="1:17" x14ac:dyDescent="0.25">
      <c r="A29">
        <v>1.5</v>
      </c>
      <c r="B29" t="str">
        <f t="shared" si="0"/>
        <v>1.5 480</v>
      </c>
      <c r="C29">
        <v>480</v>
      </c>
      <c r="D29">
        <v>11.247</v>
      </c>
      <c r="E29">
        <f t="shared" si="1"/>
        <v>1.1247E-3</v>
      </c>
      <c r="F29">
        <v>0.22170000000000001</v>
      </c>
      <c r="G29">
        <f t="shared" si="2"/>
        <v>197.1192317951454</v>
      </c>
      <c r="H29">
        <v>0.85</v>
      </c>
      <c r="I29" s="4">
        <v>0.15</v>
      </c>
      <c r="J29">
        <f t="shared" si="3"/>
        <v>1.217357110726881</v>
      </c>
      <c r="K29">
        <f t="shared" si="4"/>
        <v>239.96449848684054</v>
      </c>
      <c r="L29">
        <f t="shared" si="11"/>
        <v>91.983713752238728</v>
      </c>
      <c r="N29">
        <v>0.35125000000000001</v>
      </c>
      <c r="O29">
        <f t="shared" si="7"/>
        <v>8954.8062875679425</v>
      </c>
      <c r="P29">
        <f t="shared" si="14"/>
        <v>16.74264542896881</v>
      </c>
    </row>
    <row r="30" spans="1:17" x14ac:dyDescent="0.25">
      <c r="A30">
        <v>1.5</v>
      </c>
      <c r="B30" t="str">
        <f t="shared" si="0"/>
        <v>1.5 60</v>
      </c>
      <c r="C30">
        <v>60</v>
      </c>
      <c r="D30">
        <v>14.678000000000001</v>
      </c>
      <c r="E30">
        <f t="shared" si="1"/>
        <v>1.4678E-3</v>
      </c>
      <c r="F30">
        <v>0.27350000000000002</v>
      </c>
      <c r="G30">
        <f t="shared" si="2"/>
        <v>186.33328791388473</v>
      </c>
      <c r="H30">
        <v>1.0609999999999999</v>
      </c>
      <c r="I30" s="4">
        <v>0.245</v>
      </c>
      <c r="J30">
        <f t="shared" si="3"/>
        <v>1.2368295764894022</v>
      </c>
      <c r="K30">
        <f t="shared" si="4"/>
        <v>230.46252157640788</v>
      </c>
      <c r="L30">
        <f t="shared" si="11"/>
        <v>88.341395285461232</v>
      </c>
      <c r="N30">
        <v>0.35125000000000001</v>
      </c>
      <c r="O30">
        <f t="shared" si="7"/>
        <v>8464.8183893518817</v>
      </c>
      <c r="P30">
        <f>O30*LN($I$25/I30)/C30</f>
        <v>57.3949572606072</v>
      </c>
    </row>
    <row r="31" spans="1:17" x14ac:dyDescent="0.25">
      <c r="A31">
        <v>1.6</v>
      </c>
      <c r="B31" s="14" t="str">
        <f t="shared" si="0"/>
        <v>1.6 0</v>
      </c>
      <c r="C31" s="14">
        <v>0</v>
      </c>
      <c r="D31" s="14">
        <v>17.062000000000001</v>
      </c>
      <c r="E31" s="14">
        <f t="shared" si="1"/>
        <v>1.7062000000000002E-3</v>
      </c>
      <c r="F31" s="14">
        <v>0.33489999999999998</v>
      </c>
      <c r="G31" s="14">
        <f t="shared" si="2"/>
        <v>196.28414019458441</v>
      </c>
      <c r="H31" s="14">
        <v>1.1200000000000001</v>
      </c>
      <c r="I31" s="15">
        <v>0.5</v>
      </c>
      <c r="J31" s="14">
        <f t="shared" si="3"/>
        <v>1.0069930196163766</v>
      </c>
      <c r="K31" s="14">
        <f t="shared" si="4"/>
        <v>197.65675903734873</v>
      </c>
      <c r="L31" s="14">
        <f t="shared" si="11"/>
        <v>75.766218999614864</v>
      </c>
      <c r="M31" s="14"/>
      <c r="N31" s="14">
        <v>0.35125000000000001</v>
      </c>
      <c r="O31" s="14">
        <f t="shared" si="7"/>
        <v>8916.8694335771052</v>
      </c>
      <c r="P31" s="14"/>
      <c r="Q31" s="14">
        <f t="shared" si="12"/>
        <v>49.598246101229591</v>
      </c>
    </row>
    <row r="32" spans="1:17" x14ac:dyDescent="0.25">
      <c r="A32">
        <v>1.6</v>
      </c>
      <c r="B32" t="str">
        <f t="shared" si="0"/>
        <v>1.6 120</v>
      </c>
      <c r="C32">
        <v>120</v>
      </c>
      <c r="D32">
        <v>19.143999999999998</v>
      </c>
      <c r="E32">
        <f t="shared" si="1"/>
        <v>1.9143999999999999E-3</v>
      </c>
      <c r="F32">
        <v>0.26600000000000001</v>
      </c>
      <c r="G32">
        <f t="shared" si="2"/>
        <v>138.94692854157961</v>
      </c>
      <c r="H32">
        <v>1.242</v>
      </c>
      <c r="I32" s="4">
        <v>0.33600000000000002</v>
      </c>
      <c r="J32">
        <f t="shared" si="3"/>
        <v>1.576103782455067</v>
      </c>
      <c r="K32">
        <f t="shared" si="4"/>
        <v>218.99477963489753</v>
      </c>
      <c r="L32">
        <f t="shared" si="11"/>
        <v>83.94555548922456</v>
      </c>
      <c r="N32">
        <v>0.35125000000000001</v>
      </c>
      <c r="O32">
        <f t="shared" si="7"/>
        <v>6312.1331085312886</v>
      </c>
      <c r="P32">
        <f t="shared" ref="P32:P36" si="15">O32*LN($I$31/I32)/C32</f>
        <v>20.908779881556651</v>
      </c>
    </row>
    <row r="33" spans="1:17" x14ac:dyDescent="0.25">
      <c r="A33">
        <v>1.6</v>
      </c>
      <c r="B33" t="str">
        <f t="shared" si="0"/>
        <v>1.6 240</v>
      </c>
      <c r="C33">
        <v>240</v>
      </c>
      <c r="D33">
        <v>17.405999999999999</v>
      </c>
      <c r="E33">
        <f t="shared" si="1"/>
        <v>1.7405999999999999E-3</v>
      </c>
      <c r="F33">
        <v>0.23910000000000001</v>
      </c>
      <c r="G33">
        <f t="shared" si="2"/>
        <v>137.3664253705619</v>
      </c>
      <c r="H33">
        <v>1.0760000000000001</v>
      </c>
      <c r="I33" s="4">
        <v>0.34</v>
      </c>
      <c r="J33">
        <f t="shared" si="3"/>
        <v>1.5035248900108147</v>
      </c>
      <c r="K33">
        <f t="shared" si="4"/>
        <v>206.53383959645285</v>
      </c>
      <c r="L33">
        <f t="shared" si="11"/>
        <v>79.169000837149781</v>
      </c>
      <c r="N33">
        <v>0.35125000000000001</v>
      </c>
      <c r="O33">
        <f t="shared" si="7"/>
        <v>6240.3334185443719</v>
      </c>
      <c r="P33">
        <f t="shared" si="15"/>
        <v>10.027760280373977</v>
      </c>
    </row>
    <row r="34" spans="1:17" x14ac:dyDescent="0.25">
      <c r="A34">
        <v>1.6</v>
      </c>
      <c r="B34" t="str">
        <f t="shared" si="0"/>
        <v>1.6 30</v>
      </c>
      <c r="C34">
        <v>30</v>
      </c>
      <c r="D34">
        <v>11.404999999999999</v>
      </c>
      <c r="E34">
        <f t="shared" si="1"/>
        <v>1.1405E-3</v>
      </c>
      <c r="F34">
        <v>0.20330000000000001</v>
      </c>
      <c r="G34">
        <f t="shared" si="2"/>
        <v>178.25515124945201</v>
      </c>
      <c r="H34">
        <v>0.78600000000000003</v>
      </c>
      <c r="I34" s="4">
        <v>0.26</v>
      </c>
      <c r="J34">
        <f t="shared" si="3"/>
        <v>1.2311877045840303</v>
      </c>
      <c r="K34">
        <f t="shared" si="4"/>
        <v>219.46555049709195</v>
      </c>
      <c r="L34">
        <f t="shared" si="11"/>
        <v>84.126012400576215</v>
      </c>
      <c r="N34">
        <v>0.35125000000000001</v>
      </c>
      <c r="O34">
        <f t="shared" si="7"/>
        <v>8097.8417715164778</v>
      </c>
      <c r="P34">
        <f t="shared" si="15"/>
        <v>176.51310210886308</v>
      </c>
    </row>
    <row r="35" spans="1:17" x14ac:dyDescent="0.25">
      <c r="A35">
        <v>1.6</v>
      </c>
      <c r="B35" t="str">
        <f t="shared" si="0"/>
        <v>1.6 480</v>
      </c>
      <c r="C35">
        <v>480</v>
      </c>
      <c r="D35">
        <v>24.202000000000002</v>
      </c>
      <c r="E35">
        <f t="shared" si="1"/>
        <v>2.4202000000000004E-3</v>
      </c>
      <c r="F35">
        <v>0.49299999999999999</v>
      </c>
      <c r="G35">
        <f t="shared" si="2"/>
        <v>203.70217337410128</v>
      </c>
      <c r="H35">
        <v>1.5569999999999999</v>
      </c>
      <c r="I35" s="4">
        <v>0.30199999999999999</v>
      </c>
      <c r="J35">
        <f t="shared" si="3"/>
        <v>0.92706746276885188</v>
      </c>
      <c r="K35">
        <f t="shared" si="4"/>
        <v>188.84565703042884</v>
      </c>
      <c r="L35">
        <f t="shared" si="11"/>
        <v>72.388728204280653</v>
      </c>
      <c r="N35">
        <v>0.35125000000000001</v>
      </c>
      <c r="O35">
        <f t="shared" si="7"/>
        <v>9253.8586230761721</v>
      </c>
      <c r="P35">
        <f t="shared" si="15"/>
        <v>9.7200425925867258</v>
      </c>
    </row>
    <row r="36" spans="1:17" x14ac:dyDescent="0.25">
      <c r="A36">
        <v>1.6</v>
      </c>
      <c r="B36" t="str">
        <f t="shared" si="0"/>
        <v>1.6 60</v>
      </c>
      <c r="C36">
        <v>60</v>
      </c>
      <c r="D36">
        <v>12.442</v>
      </c>
      <c r="E36">
        <f t="shared" si="1"/>
        <v>1.2442E-3</v>
      </c>
      <c r="F36">
        <v>0.18279999999999999</v>
      </c>
      <c r="G36">
        <f t="shared" si="2"/>
        <v>146.92171676579326</v>
      </c>
      <c r="H36">
        <v>0.83099999999999996</v>
      </c>
      <c r="I36" s="4">
        <v>0.379</v>
      </c>
      <c r="J36">
        <f t="shared" si="3"/>
        <v>1.5231738165391808</v>
      </c>
      <c r="K36">
        <f t="shared" si="4"/>
        <v>223.78731205864187</v>
      </c>
      <c r="L36">
        <f t="shared" si="11"/>
        <v>85.782639447034242</v>
      </c>
      <c r="N36">
        <v>0.35125000000000001</v>
      </c>
      <c r="O36">
        <f t="shared" si="7"/>
        <v>6674.4147747181114</v>
      </c>
      <c r="P36">
        <f t="shared" si="15"/>
        <v>30.821545642767507</v>
      </c>
    </row>
    <row r="37" spans="1:17" x14ac:dyDescent="0.25">
      <c r="A37">
        <v>10.1</v>
      </c>
      <c r="B37" s="2" t="str">
        <f t="shared" si="0"/>
        <v>10.1 0</v>
      </c>
      <c r="C37" s="2">
        <v>0</v>
      </c>
      <c r="D37" s="2">
        <v>28.277999999999999</v>
      </c>
      <c r="E37" s="2">
        <f t="shared" si="1"/>
        <v>2.8277999999999997E-3</v>
      </c>
      <c r="F37" s="2">
        <v>0.54379999999999995</v>
      </c>
      <c r="G37" s="2">
        <f t="shared" si="2"/>
        <v>192.30497206308792</v>
      </c>
      <c r="H37" s="2">
        <v>1.6970000000000001</v>
      </c>
      <c r="I37" s="3">
        <v>1.585</v>
      </c>
      <c r="J37" s="2">
        <f t="shared" si="3"/>
        <v>0.91092382421332063</v>
      </c>
      <c r="K37" s="2">
        <f t="shared" si="4"/>
        <v>175.17518056694382</v>
      </c>
      <c r="L37" s="2">
        <f t="shared" si="11"/>
        <v>67.148531417659399</v>
      </c>
      <c r="M37" s="2"/>
      <c r="N37" s="2">
        <v>0.35125000000000001</v>
      </c>
      <c r="O37" s="2">
        <f t="shared" si="7"/>
        <v>8736.1022934116736</v>
      </c>
      <c r="P37" s="2"/>
      <c r="Q37" s="2">
        <f t="shared" si="12"/>
        <v>42.236219011001587</v>
      </c>
    </row>
    <row r="38" spans="1:17" x14ac:dyDescent="0.25">
      <c r="A38">
        <v>10.1</v>
      </c>
      <c r="B38" t="str">
        <f t="shared" si="0"/>
        <v>10.1 120</v>
      </c>
      <c r="C38">
        <v>120</v>
      </c>
      <c r="D38">
        <v>20.311</v>
      </c>
      <c r="E38">
        <f t="shared" si="1"/>
        <v>2.0311000000000001E-3</v>
      </c>
      <c r="F38">
        <v>0.34860000000000002</v>
      </c>
      <c r="G38">
        <f t="shared" si="2"/>
        <v>171.63113583772341</v>
      </c>
      <c r="H38">
        <v>1.1040000000000001</v>
      </c>
      <c r="I38" s="4">
        <v>0.76500000000000001</v>
      </c>
      <c r="J38">
        <f t="shared" si="3"/>
        <v>0.93082111841071646</v>
      </c>
      <c r="K38">
        <f t="shared" si="4"/>
        <v>159.7578858145713</v>
      </c>
      <c r="L38">
        <f t="shared" si="11"/>
        <v>61.238740443250336</v>
      </c>
      <c r="N38">
        <v>0.35125000000000001</v>
      </c>
      <c r="O38">
        <f t="shared" si="7"/>
        <v>7796.9235185499738</v>
      </c>
      <c r="P38">
        <f t="shared" ref="P38:P42" si="16">O38*LN($I$37/I38)/C38</f>
        <v>47.331474532105055</v>
      </c>
    </row>
    <row r="39" spans="1:17" x14ac:dyDescent="0.25">
      <c r="A39">
        <v>10.1</v>
      </c>
      <c r="B39" t="str">
        <f t="shared" si="0"/>
        <v>10.1 240</v>
      </c>
      <c r="C39">
        <v>240</v>
      </c>
      <c r="D39">
        <v>23.707000000000001</v>
      </c>
      <c r="E39">
        <f t="shared" si="1"/>
        <v>2.3706999999999999E-3</v>
      </c>
      <c r="F39">
        <v>0.44919999999999999</v>
      </c>
      <c r="G39">
        <f t="shared" si="2"/>
        <v>189.4799004513435</v>
      </c>
      <c r="H39">
        <v>1.3640000000000001</v>
      </c>
      <c r="I39" s="4">
        <v>0.73099999999999998</v>
      </c>
      <c r="J39">
        <f t="shared" si="3"/>
        <v>0.87478844651537202</v>
      </c>
      <c r="K39">
        <f t="shared" si="4"/>
        <v>165.7548277617181</v>
      </c>
      <c r="L39">
        <f t="shared" si="11"/>
        <v>63.537501280513922</v>
      </c>
      <c r="N39">
        <v>0.35125000000000001</v>
      </c>
      <c r="O39">
        <f t="shared" si="7"/>
        <v>8607.7638821806013</v>
      </c>
      <c r="P39">
        <f t="shared" si="16"/>
        <v>27.757392585288681</v>
      </c>
    </row>
    <row r="40" spans="1:17" x14ac:dyDescent="0.25">
      <c r="A40">
        <v>10.1</v>
      </c>
      <c r="B40" t="str">
        <f t="shared" si="0"/>
        <v>10.1 30</v>
      </c>
      <c r="C40">
        <v>30</v>
      </c>
      <c r="D40">
        <v>18.736000000000001</v>
      </c>
      <c r="E40">
        <f t="shared" si="1"/>
        <v>1.8736E-3</v>
      </c>
      <c r="F40">
        <v>0.30570000000000003</v>
      </c>
      <c r="G40">
        <f t="shared" si="2"/>
        <v>163.16182749786509</v>
      </c>
      <c r="H40">
        <v>1.081</v>
      </c>
      <c r="I40" s="4">
        <v>1.2609999999999999</v>
      </c>
      <c r="J40">
        <f t="shared" si="3"/>
        <v>1.0894090418488336</v>
      </c>
      <c r="K40">
        <f t="shared" si="4"/>
        <v>177.74997016075389</v>
      </c>
      <c r="L40">
        <f t="shared" si="11"/>
        <v>68.135505367817515</v>
      </c>
      <c r="N40">
        <v>0.35125000000000001</v>
      </c>
      <c r="O40">
        <f t="shared" si="7"/>
        <v>7412.1766073407643</v>
      </c>
      <c r="P40">
        <f t="shared" si="16"/>
        <v>56.500391040664148</v>
      </c>
    </row>
    <row r="41" spans="1:17" x14ac:dyDescent="0.25">
      <c r="A41">
        <v>10.1</v>
      </c>
      <c r="B41" t="str">
        <f t="shared" si="0"/>
        <v>10.1 480</v>
      </c>
      <c r="C41">
        <v>480</v>
      </c>
      <c r="D41">
        <v>22.17</v>
      </c>
      <c r="E41">
        <f t="shared" si="1"/>
        <v>2.2170000000000002E-3</v>
      </c>
      <c r="F41">
        <v>0.39</v>
      </c>
      <c r="G41">
        <f t="shared" si="2"/>
        <v>175.91339648173206</v>
      </c>
      <c r="H41">
        <v>1.2509999999999999</v>
      </c>
      <c r="I41" s="4">
        <v>0.58399999999999996</v>
      </c>
      <c r="J41">
        <f t="shared" si="3"/>
        <v>0.9483205781855667</v>
      </c>
      <c r="K41">
        <f t="shared" si="4"/>
        <v>166.822293862143</v>
      </c>
      <c r="L41">
        <f t="shared" si="11"/>
        <v>63.946684709066318</v>
      </c>
      <c r="N41">
        <v>0.35125000000000001</v>
      </c>
      <c r="O41">
        <f t="shared" si="7"/>
        <v>7991.459658888758</v>
      </c>
      <c r="P41">
        <f t="shared" si="16"/>
        <v>16.622880459914207</v>
      </c>
    </row>
    <row r="42" spans="1:17" x14ac:dyDescent="0.25">
      <c r="A42">
        <v>10.1</v>
      </c>
      <c r="B42" t="str">
        <f t="shared" si="0"/>
        <v>10.1 60</v>
      </c>
      <c r="C42">
        <v>60</v>
      </c>
      <c r="D42">
        <v>25.934999999999999</v>
      </c>
      <c r="E42">
        <f t="shared" si="1"/>
        <v>2.5934999999999999E-3</v>
      </c>
      <c r="F42">
        <v>0.51659999999999995</v>
      </c>
      <c r="G42">
        <f t="shared" si="2"/>
        <v>199.1902834008097</v>
      </c>
      <c r="H42">
        <v>1.569</v>
      </c>
      <c r="I42" s="4">
        <v>1.044</v>
      </c>
      <c r="J42">
        <f t="shared" si="3"/>
        <v>0.87507054934855333</v>
      </c>
      <c r="K42">
        <f t="shared" si="4"/>
        <v>174.30555072044058</v>
      </c>
      <c r="L42">
        <f t="shared" si="11"/>
        <v>66.815183012476268</v>
      </c>
      <c r="N42">
        <v>0.35125000000000001</v>
      </c>
      <c r="O42">
        <f t="shared" si="7"/>
        <v>9048.8907955653904</v>
      </c>
      <c r="P42">
        <f t="shared" si="16"/>
        <v>62.968956437035864</v>
      </c>
    </row>
    <row r="43" spans="1:17" x14ac:dyDescent="0.25">
      <c r="A43">
        <v>10.199999999999999</v>
      </c>
      <c r="B43" s="5" t="str">
        <f t="shared" si="0"/>
        <v>10.2 0</v>
      </c>
      <c r="C43" s="5">
        <v>0</v>
      </c>
      <c r="D43" s="5">
        <v>30.539000000000001</v>
      </c>
      <c r="E43" s="5">
        <f t="shared" si="1"/>
        <v>3.0539E-3</v>
      </c>
      <c r="F43" s="5">
        <v>0.49170000000000003</v>
      </c>
      <c r="G43" s="5">
        <f t="shared" si="2"/>
        <v>161.00723664822033</v>
      </c>
      <c r="H43" s="5">
        <v>1.6180000000000001</v>
      </c>
      <c r="I43" s="6">
        <v>1.6830000000000001</v>
      </c>
      <c r="J43" s="5">
        <f t="shared" si="3"/>
        <v>0.98394428160674519</v>
      </c>
      <c r="K43" s="5">
        <f t="shared" si="4"/>
        <v>158.42214979732037</v>
      </c>
      <c r="L43" s="5">
        <f t="shared" si="11"/>
        <v>60.726723206391853</v>
      </c>
      <c r="M43" s="5"/>
      <c r="N43" s="5">
        <v>0.35125000000000001</v>
      </c>
      <c r="O43" s="5">
        <f t="shared" si="7"/>
        <v>7314.2970472804527</v>
      </c>
      <c r="P43" s="5"/>
      <c r="Q43" s="5">
        <f t="shared" si="12"/>
        <v>45.813398765861947</v>
      </c>
    </row>
    <row r="44" spans="1:17" x14ac:dyDescent="0.25">
      <c r="A44">
        <v>10.199999999999999</v>
      </c>
      <c r="B44" t="str">
        <f t="shared" si="0"/>
        <v>10.2 120</v>
      </c>
      <c r="C44">
        <v>120</v>
      </c>
      <c r="D44">
        <v>15.441000000000001</v>
      </c>
      <c r="E44">
        <f t="shared" si="1"/>
        <v>1.5441000000000001E-3</v>
      </c>
      <c r="F44">
        <v>0.29099999999999998</v>
      </c>
      <c r="G44">
        <f t="shared" si="2"/>
        <v>188.45929667767629</v>
      </c>
      <c r="H44">
        <v>0.92600000000000005</v>
      </c>
      <c r="I44" s="4">
        <v>1.008</v>
      </c>
      <c r="J44">
        <f t="shared" si="3"/>
        <v>0.93734046636275914</v>
      </c>
      <c r="K44">
        <f t="shared" si="4"/>
        <v>176.65052503825069</v>
      </c>
      <c r="L44">
        <f t="shared" si="11"/>
        <v>67.714063670931779</v>
      </c>
      <c r="N44">
        <v>0.35125000000000001</v>
      </c>
      <c r="O44">
        <f t="shared" si="7"/>
        <v>8561.3995117114191</v>
      </c>
      <c r="P44">
        <f t="shared" ref="P44:P48" si="17">O44*LN($I$43/I44)/C44</f>
        <v>36.572140211096254</v>
      </c>
    </row>
    <row r="45" spans="1:17" x14ac:dyDescent="0.25">
      <c r="A45">
        <v>10.199999999999999</v>
      </c>
      <c r="B45" t="str">
        <f t="shared" si="0"/>
        <v>10.2 240</v>
      </c>
      <c r="C45">
        <v>240</v>
      </c>
      <c r="D45">
        <v>33.911000000000001</v>
      </c>
      <c r="E45">
        <f t="shared" si="1"/>
        <v>3.3911000000000002E-3</v>
      </c>
      <c r="F45">
        <v>0.6724</v>
      </c>
      <c r="G45">
        <f t="shared" si="2"/>
        <v>198.28374273834447</v>
      </c>
      <c r="H45">
        <v>2.1440000000000001</v>
      </c>
      <c r="I45" s="4">
        <v>0.86699999999999999</v>
      </c>
      <c r="J45">
        <f t="shared" si="3"/>
        <v>0.94011006997413415</v>
      </c>
      <c r="K45">
        <f t="shared" si="4"/>
        <v>186.40854326047824</v>
      </c>
      <c r="L45">
        <f t="shared" si="11"/>
        <v>71.454528450523867</v>
      </c>
      <c r="N45">
        <v>0.35125000000000001</v>
      </c>
      <c r="O45">
        <f t="shared" si="7"/>
        <v>9007.7081268310831</v>
      </c>
      <c r="P45">
        <f t="shared" si="17"/>
        <v>24.894836302693751</v>
      </c>
    </row>
    <row r="46" spans="1:17" x14ac:dyDescent="0.25">
      <c r="A46">
        <v>10.199999999999999</v>
      </c>
      <c r="B46" t="str">
        <f t="shared" si="0"/>
        <v>10.2 30</v>
      </c>
      <c r="C46">
        <v>30</v>
      </c>
      <c r="D46">
        <v>15.773999999999999</v>
      </c>
      <c r="E46">
        <f t="shared" si="1"/>
        <v>1.5773999999999999E-3</v>
      </c>
      <c r="F46">
        <v>0.33660000000000001</v>
      </c>
      <c r="G46">
        <f t="shared" si="2"/>
        <v>213.38912133891216</v>
      </c>
      <c r="H46">
        <v>0.98699999999999999</v>
      </c>
      <c r="I46" s="4">
        <v>1.256</v>
      </c>
      <c r="J46">
        <f t="shared" si="3"/>
        <v>0.83000947709049966</v>
      </c>
      <c r="K46">
        <f t="shared" si="4"/>
        <v>177.11499301931167</v>
      </c>
      <c r="L46">
        <f t="shared" si="11"/>
        <v>67.892104548171517</v>
      </c>
      <c r="N46">
        <v>0.35125000000000001</v>
      </c>
      <c r="O46">
        <f t="shared" si="7"/>
        <v>9693.920923201109</v>
      </c>
      <c r="P46">
        <f t="shared" si="17"/>
        <v>94.562856696601486</v>
      </c>
    </row>
    <row r="47" spans="1:17" x14ac:dyDescent="0.25">
      <c r="A47">
        <v>10.199999999999999</v>
      </c>
      <c r="B47" t="str">
        <f t="shared" si="0"/>
        <v>10.2 480</v>
      </c>
      <c r="C47">
        <v>480</v>
      </c>
      <c r="D47">
        <v>25.18</v>
      </c>
      <c r="E47">
        <f t="shared" si="1"/>
        <v>2.5179999999999998E-3</v>
      </c>
      <c r="F47">
        <v>0.43059999999999998</v>
      </c>
      <c r="G47">
        <f t="shared" si="2"/>
        <v>171.00873709293091</v>
      </c>
      <c r="H47">
        <v>1.5429999999999999</v>
      </c>
      <c r="I47" s="4">
        <v>0.68200000000000005</v>
      </c>
      <c r="J47">
        <f t="shared" si="3"/>
        <v>1.1096948869058103</v>
      </c>
      <c r="K47">
        <f t="shared" si="4"/>
        <v>189.76752116824542</v>
      </c>
      <c r="L47">
        <f t="shared" si="11"/>
        <v>72.742099171678248</v>
      </c>
      <c r="N47">
        <v>0.35125000000000001</v>
      </c>
      <c r="O47">
        <f t="shared" si="7"/>
        <v>7768.6489552692374</v>
      </c>
      <c r="P47">
        <f t="shared" si="17"/>
        <v>14.619683487366252</v>
      </c>
    </row>
    <row r="48" spans="1:17" x14ac:dyDescent="0.25">
      <c r="A48">
        <v>10.199999999999999</v>
      </c>
      <c r="B48" t="str">
        <f t="shared" si="0"/>
        <v>10.2 60</v>
      </c>
      <c r="C48">
        <v>60</v>
      </c>
      <c r="D48">
        <v>40.417999999999999</v>
      </c>
      <c r="E48">
        <f t="shared" si="1"/>
        <v>4.0417999999999999E-3</v>
      </c>
      <c r="F48">
        <v>0.79159999999999997</v>
      </c>
      <c r="G48">
        <f t="shared" si="2"/>
        <v>195.85333267356128</v>
      </c>
      <c r="H48">
        <v>2.496</v>
      </c>
      <c r="I48" s="4">
        <v>1.135</v>
      </c>
      <c r="J48">
        <f t="shared" si="3"/>
        <v>0.92487357299436956</v>
      </c>
      <c r="K48">
        <f t="shared" si="4"/>
        <v>181.13957157265153</v>
      </c>
      <c r="L48">
        <f t="shared" si="11"/>
        <v>69.43481475721569</v>
      </c>
      <c r="N48">
        <v>0.35125000000000001</v>
      </c>
      <c r="O48">
        <f t="shared" si="7"/>
        <v>8897.2985481649757</v>
      </c>
      <c r="P48">
        <f t="shared" si="17"/>
        <v>58.417477131552012</v>
      </c>
    </row>
    <row r="49" spans="1:17" x14ac:dyDescent="0.25">
      <c r="A49">
        <v>10.3</v>
      </c>
      <c r="B49" s="7" t="str">
        <f t="shared" si="0"/>
        <v>10.3 0</v>
      </c>
      <c r="C49" s="7">
        <v>0</v>
      </c>
      <c r="D49" s="7">
        <v>34.209000000000003</v>
      </c>
      <c r="E49" s="7">
        <f t="shared" si="1"/>
        <v>3.4209000000000002E-3</v>
      </c>
      <c r="F49" s="7">
        <v>0.58069999999999999</v>
      </c>
      <c r="G49" s="7">
        <f t="shared" si="2"/>
        <v>169.75065041363382</v>
      </c>
      <c r="H49" s="7">
        <v>1.9079999999999999</v>
      </c>
      <c r="I49" s="8">
        <v>1.4</v>
      </c>
      <c r="J49" s="7">
        <f t="shared" si="3"/>
        <v>0.98182457580237104</v>
      </c>
      <c r="K49" s="7">
        <f t="shared" si="4"/>
        <v>166.66536033454261</v>
      </c>
      <c r="L49" s="7">
        <f t="shared" si="11"/>
        <v>63.886528607759871</v>
      </c>
      <c r="M49" s="7"/>
      <c r="N49" s="7">
        <v>0.35125000000000001</v>
      </c>
      <c r="O49" s="7">
        <f t="shared" si="7"/>
        <v>7711.4961224204199</v>
      </c>
      <c r="P49" s="7"/>
      <c r="Q49" s="7">
        <f t="shared" si="12"/>
        <v>46.802552755238835</v>
      </c>
    </row>
    <row r="50" spans="1:17" x14ac:dyDescent="0.25">
      <c r="A50">
        <v>10.3</v>
      </c>
      <c r="B50" t="str">
        <f t="shared" si="0"/>
        <v>10.3 120</v>
      </c>
      <c r="C50">
        <v>120</v>
      </c>
      <c r="D50">
        <v>23.942</v>
      </c>
      <c r="E50">
        <f t="shared" si="1"/>
        <v>2.3942E-3</v>
      </c>
      <c r="F50">
        <v>0.502</v>
      </c>
      <c r="G50">
        <f t="shared" si="2"/>
        <v>209.67337732854398</v>
      </c>
      <c r="H50">
        <v>1.6240000000000001</v>
      </c>
      <c r="I50" s="4">
        <v>0.78200000000000003</v>
      </c>
      <c r="J50">
        <f t="shared" si="3"/>
        <v>0.96007634642022011</v>
      </c>
      <c r="K50">
        <f t="shared" si="4"/>
        <v>201.30245004717671</v>
      </c>
      <c r="L50">
        <f t="shared" si="11"/>
        <v>77.163693210974159</v>
      </c>
      <c r="N50">
        <v>0.35125000000000001</v>
      </c>
      <c r="O50">
        <f t="shared" si="7"/>
        <v>9525.1207126685458</v>
      </c>
      <c r="P50">
        <f t="shared" ref="P50:P54" si="18">O50*LN($I$49/I50)/C50</f>
        <v>46.226424851663204</v>
      </c>
    </row>
    <row r="51" spans="1:17" x14ac:dyDescent="0.25">
      <c r="A51">
        <v>10.3</v>
      </c>
      <c r="B51" t="str">
        <f t="shared" si="0"/>
        <v>10.3 240</v>
      </c>
      <c r="C51">
        <v>240</v>
      </c>
      <c r="D51">
        <v>53.414000000000001</v>
      </c>
      <c r="E51">
        <f t="shared" si="1"/>
        <v>5.3414000000000005E-3</v>
      </c>
      <c r="F51">
        <v>1.1234</v>
      </c>
      <c r="G51">
        <f t="shared" si="2"/>
        <v>210.3193919197214</v>
      </c>
      <c r="H51">
        <v>3.625</v>
      </c>
      <c r="I51" s="4">
        <v>0.73399999999999999</v>
      </c>
      <c r="J51">
        <f t="shared" si="3"/>
        <v>0.95653326726100851</v>
      </c>
      <c r="K51">
        <f t="shared" si="4"/>
        <v>201.17749512131965</v>
      </c>
      <c r="L51">
        <f t="shared" si="11"/>
        <v>77.115795216877345</v>
      </c>
      <c r="N51">
        <v>0.35125000000000001</v>
      </c>
      <c r="O51">
        <f t="shared" si="7"/>
        <v>9554.4681054635203</v>
      </c>
      <c r="P51">
        <f t="shared" si="18"/>
        <v>25.70623620434575</v>
      </c>
    </row>
    <row r="52" spans="1:17" x14ac:dyDescent="0.25">
      <c r="A52">
        <v>10.3</v>
      </c>
      <c r="B52" t="str">
        <f t="shared" si="0"/>
        <v>10.3 30</v>
      </c>
      <c r="C52">
        <v>30</v>
      </c>
      <c r="D52">
        <v>9.1829999999999998</v>
      </c>
      <c r="E52">
        <f t="shared" si="1"/>
        <v>9.1829999999999993E-4</v>
      </c>
      <c r="F52">
        <v>0.14699999999999999</v>
      </c>
      <c r="G52">
        <f t="shared" si="2"/>
        <v>160.07840574975498</v>
      </c>
      <c r="H52">
        <v>0.55400000000000005</v>
      </c>
      <c r="I52" s="4">
        <v>0.92</v>
      </c>
      <c r="J52">
        <f t="shared" si="3"/>
        <v>1.1893062597311703</v>
      </c>
      <c r="K52">
        <f t="shared" si="4"/>
        <v>190.38225000596975</v>
      </c>
      <c r="L52">
        <f t="shared" si="11"/>
        <v>72.977738367480299</v>
      </c>
      <c r="N52">
        <v>0.35125000000000001</v>
      </c>
      <c r="O52">
        <f t="shared" si="7"/>
        <v>7272.1017693569447</v>
      </c>
      <c r="P52">
        <f t="shared" si="18"/>
        <v>101.77399643900374</v>
      </c>
    </row>
    <row r="53" spans="1:17" x14ac:dyDescent="0.25">
      <c r="A53">
        <v>10.3</v>
      </c>
      <c r="B53" t="str">
        <f t="shared" si="0"/>
        <v>10.3 480</v>
      </c>
      <c r="C53">
        <v>480</v>
      </c>
      <c r="D53">
        <v>48.728000000000002</v>
      </c>
      <c r="E53">
        <f t="shared" si="1"/>
        <v>4.8728E-3</v>
      </c>
      <c r="F53">
        <v>1.0893999999999999</v>
      </c>
      <c r="G53">
        <f t="shared" si="2"/>
        <v>223.56755869315381</v>
      </c>
      <c r="H53">
        <v>3.4769999999999999</v>
      </c>
      <c r="I53" s="4">
        <v>0.66800000000000004</v>
      </c>
      <c r="J53">
        <f t="shared" si="3"/>
        <v>0.94143606083667752</v>
      </c>
      <c r="K53">
        <f t="shared" si="4"/>
        <v>210.47456178695543</v>
      </c>
      <c r="L53">
        <f t="shared" si="11"/>
        <v>80.679567042709408</v>
      </c>
      <c r="N53">
        <v>0.35125000000000001</v>
      </c>
      <c r="O53">
        <f t="shared" si="7"/>
        <v>10156.310787382916</v>
      </c>
      <c r="P53">
        <f t="shared" si="18"/>
        <v>15.656362337168927</v>
      </c>
    </row>
    <row r="54" spans="1:17" x14ac:dyDescent="0.25">
      <c r="A54">
        <v>10.3</v>
      </c>
      <c r="B54" t="str">
        <f t="shared" si="0"/>
        <v>10.3 60</v>
      </c>
      <c r="C54">
        <v>60</v>
      </c>
      <c r="D54">
        <v>11.503</v>
      </c>
      <c r="E54">
        <f t="shared" si="1"/>
        <v>1.1502999999999999E-3</v>
      </c>
      <c r="F54">
        <v>0.14610000000000001</v>
      </c>
      <c r="G54">
        <f t="shared" si="2"/>
        <v>127.01034512735809</v>
      </c>
      <c r="H54">
        <v>0.65</v>
      </c>
      <c r="I54" s="4">
        <v>0.88</v>
      </c>
      <c r="J54">
        <f t="shared" si="3"/>
        <v>1.4815311004872784</v>
      </c>
      <c r="K54">
        <f t="shared" si="4"/>
        <v>188.16977638980387</v>
      </c>
      <c r="L54">
        <f t="shared" si="11"/>
        <v>72.129648166316883</v>
      </c>
      <c r="N54">
        <v>0.35125000000000001</v>
      </c>
      <c r="O54">
        <f t="shared" si="7"/>
        <v>5769.8735266715421</v>
      </c>
      <c r="P54">
        <f t="shared" si="18"/>
        <v>44.649743944012542</v>
      </c>
    </row>
    <row r="55" spans="1:17" x14ac:dyDescent="0.25">
      <c r="A55" s="9">
        <v>10.4</v>
      </c>
      <c r="B55" s="9" t="str">
        <f t="shared" si="0"/>
        <v>10.4 0</v>
      </c>
      <c r="C55" s="9">
        <v>0</v>
      </c>
      <c r="D55" s="9">
        <v>18.577000000000002</v>
      </c>
      <c r="E55" s="9">
        <f t="shared" si="1"/>
        <v>1.8577000000000001E-3</v>
      </c>
      <c r="F55" s="9">
        <v>0.34200000000000003</v>
      </c>
      <c r="G55" s="9">
        <f t="shared" si="2"/>
        <v>184.09861656887549</v>
      </c>
      <c r="H55" s="9">
        <v>1.0029999999999999</v>
      </c>
      <c r="I55" s="10">
        <v>1.35</v>
      </c>
      <c r="J55" s="9">
        <f t="shared" si="3"/>
        <v>0.83021769141844171</v>
      </c>
      <c r="K55" s="9">
        <f t="shared" si="4"/>
        <v>152.84192844114068</v>
      </c>
      <c r="L55" s="9">
        <f t="shared" si="11"/>
        <v>58.587700612893045</v>
      </c>
      <c r="M55" s="9"/>
      <c r="N55" s="9">
        <v>0.35125000000000001</v>
      </c>
      <c r="O55" s="9">
        <f t="shared" si="7"/>
        <v>8363.3009025562114</v>
      </c>
      <c r="P55" s="9"/>
      <c r="Q55" s="9">
        <f t="shared" si="12"/>
        <v>38.146450545232668</v>
      </c>
    </row>
    <row r="56" spans="1:17" x14ac:dyDescent="0.25">
      <c r="A56">
        <v>10.4</v>
      </c>
      <c r="B56" t="str">
        <f t="shared" si="0"/>
        <v>10.4 120</v>
      </c>
      <c r="C56">
        <v>120</v>
      </c>
      <c r="D56">
        <v>17.408000000000001</v>
      </c>
      <c r="E56">
        <f t="shared" si="1"/>
        <v>1.7408E-3</v>
      </c>
      <c r="F56">
        <v>0.34</v>
      </c>
      <c r="G56">
        <f t="shared" si="2"/>
        <v>195.3125</v>
      </c>
      <c r="H56">
        <v>1.036</v>
      </c>
      <c r="I56" s="4">
        <v>0.88100000000000001</v>
      </c>
      <c r="J56">
        <f t="shared" si="3"/>
        <v>0.8793200032202303</v>
      </c>
      <c r="K56">
        <f t="shared" si="4"/>
        <v>171.74218812895123</v>
      </c>
      <c r="L56">
        <f t="shared" si="11"/>
        <v>65.832589285714292</v>
      </c>
      <c r="N56">
        <v>0.35125000000000001</v>
      </c>
      <c r="O56">
        <f t="shared" si="7"/>
        <v>8872.7293989164573</v>
      </c>
      <c r="P56">
        <f t="shared" ref="P56:P60" si="19">O56*LN($I$55/I56)/C56</f>
        <v>31.557506926154517</v>
      </c>
    </row>
    <row r="57" spans="1:17" x14ac:dyDescent="0.25">
      <c r="A57">
        <v>10.4</v>
      </c>
      <c r="B57" t="str">
        <f t="shared" si="0"/>
        <v>10.4 240</v>
      </c>
      <c r="C57">
        <v>240</v>
      </c>
      <c r="D57">
        <v>15.308999999999999</v>
      </c>
      <c r="E57">
        <f t="shared" si="1"/>
        <v>1.5309E-3</v>
      </c>
      <c r="F57">
        <v>0.24299999999999999</v>
      </c>
      <c r="G57">
        <f t="shared" si="2"/>
        <v>158.73015873015873</v>
      </c>
      <c r="H57">
        <v>0.83399999999999996</v>
      </c>
      <c r="I57" s="4">
        <v>0.7</v>
      </c>
      <c r="J57">
        <f t="shared" si="3"/>
        <v>1.0447150173068511</v>
      </c>
      <c r="K57">
        <f t="shared" si="4"/>
        <v>165.82778052489701</v>
      </c>
      <c r="L57">
        <f t="shared" si="11"/>
        <v>63.565465692449841</v>
      </c>
      <c r="N57">
        <v>0.35125000000000001</v>
      </c>
      <c r="O57">
        <f t="shared" si="7"/>
        <v>7210.8530988019447</v>
      </c>
      <c r="P57">
        <f t="shared" si="19"/>
        <v>19.733086480003475</v>
      </c>
    </row>
    <row r="58" spans="1:17" x14ac:dyDescent="0.25">
      <c r="A58">
        <v>10.4</v>
      </c>
      <c r="B58" t="str">
        <f t="shared" si="0"/>
        <v>10.4 30</v>
      </c>
      <c r="C58">
        <v>30</v>
      </c>
      <c r="D58">
        <v>15.291</v>
      </c>
      <c r="E58">
        <f t="shared" si="1"/>
        <v>1.5291E-3</v>
      </c>
      <c r="F58">
        <v>0.26200000000000001</v>
      </c>
      <c r="G58">
        <f t="shared" si="2"/>
        <v>171.34261984173696</v>
      </c>
      <c r="H58">
        <v>0.78400000000000003</v>
      </c>
      <c r="I58" s="4">
        <v>0.95799999999999996</v>
      </c>
      <c r="J58">
        <f t="shared" si="3"/>
        <v>0.85582672069144572</v>
      </c>
      <c r="K58">
        <f t="shared" si="4"/>
        <v>146.63959245383478</v>
      </c>
      <c r="L58">
        <f t="shared" si="11"/>
        <v>56.210207685192984</v>
      </c>
      <c r="N58">
        <v>0.35125000000000001</v>
      </c>
      <c r="O58">
        <f t="shared" si="7"/>
        <v>7783.8167058285862</v>
      </c>
      <c r="P58">
        <f t="shared" si="19"/>
        <v>88.99810877959176</v>
      </c>
    </row>
    <row r="59" spans="1:17" x14ac:dyDescent="0.25">
      <c r="A59">
        <v>10.4</v>
      </c>
      <c r="B59" t="str">
        <f t="shared" si="0"/>
        <v>10.4 480</v>
      </c>
      <c r="C59">
        <v>480</v>
      </c>
      <c r="D59">
        <v>17.699000000000002</v>
      </c>
      <c r="E59">
        <f t="shared" si="1"/>
        <v>1.7699000000000002E-3</v>
      </c>
      <c r="F59">
        <v>0.28570000000000001</v>
      </c>
      <c r="G59">
        <f t="shared" si="2"/>
        <v>161.42154924007005</v>
      </c>
      <c r="H59">
        <v>0.88800000000000001</v>
      </c>
      <c r="I59" s="4">
        <v>0.61799999999999999</v>
      </c>
      <c r="J59">
        <f t="shared" si="3"/>
        <v>0.90556421664195053</v>
      </c>
      <c r="K59">
        <f t="shared" si="4"/>
        <v>146.17757878671407</v>
      </c>
      <c r="L59">
        <f t="shared" si="11"/>
        <v>56.033107600913709</v>
      </c>
      <c r="N59">
        <v>0.35125000000000001</v>
      </c>
      <c r="O59">
        <f t="shared" si="7"/>
        <v>7333.1185948723696</v>
      </c>
      <c r="P59">
        <f t="shared" si="19"/>
        <v>11.937269261083767</v>
      </c>
    </row>
    <row r="60" spans="1:17" x14ac:dyDescent="0.25">
      <c r="A60">
        <v>10.4</v>
      </c>
      <c r="B60" t="str">
        <f t="shared" si="0"/>
        <v>10.4 60</v>
      </c>
      <c r="C60">
        <v>60</v>
      </c>
      <c r="D60">
        <v>18.170999999999999</v>
      </c>
      <c r="E60">
        <f t="shared" si="1"/>
        <v>1.8170999999999999E-3</v>
      </c>
      <c r="F60">
        <v>0.31419999999999998</v>
      </c>
      <c r="G60">
        <f t="shared" si="2"/>
        <v>172.91288316548346</v>
      </c>
      <c r="H60">
        <v>0.98899999999999999</v>
      </c>
      <c r="I60" s="4">
        <v>1.006</v>
      </c>
      <c r="J60">
        <f t="shared" si="3"/>
        <v>0.92254067518137628</v>
      </c>
      <c r="K60">
        <f t="shared" si="4"/>
        <v>159.51916798304356</v>
      </c>
      <c r="L60">
        <f t="shared" si="11"/>
        <v>61.147234604589762</v>
      </c>
      <c r="N60">
        <v>0.35125000000000001</v>
      </c>
      <c r="O60">
        <f t="shared" si="7"/>
        <v>7855.1512161986111</v>
      </c>
      <c r="P60">
        <f t="shared" si="19"/>
        <v>38.506281279329798</v>
      </c>
    </row>
    <row r="61" spans="1:17" x14ac:dyDescent="0.25">
      <c r="A61" s="12">
        <v>10.5</v>
      </c>
      <c r="B61" s="12" t="str">
        <f t="shared" si="0"/>
        <v>10.5 0</v>
      </c>
      <c r="C61" s="12">
        <v>0</v>
      </c>
      <c r="D61" s="12">
        <v>14.16</v>
      </c>
      <c r="E61" s="12">
        <f t="shared" si="1"/>
        <v>1.4159999999999999E-3</v>
      </c>
      <c r="F61" s="12">
        <v>0.33100000000000002</v>
      </c>
      <c r="G61" s="12">
        <f t="shared" si="2"/>
        <v>233.75706214689268</v>
      </c>
      <c r="H61" s="12">
        <v>1.0209999999999999</v>
      </c>
      <c r="I61" s="13">
        <v>1.3759999999999999</v>
      </c>
      <c r="J61" s="12">
        <f t="shared" si="3"/>
        <v>0.89544254937782586</v>
      </c>
      <c r="K61" s="12">
        <f t="shared" si="4"/>
        <v>209.31601966388445</v>
      </c>
      <c r="L61" s="12">
        <f t="shared" si="11"/>
        <v>80.235472154963688</v>
      </c>
      <c r="M61" s="12"/>
      <c r="N61" s="12">
        <v>0.35125000000000001</v>
      </c>
      <c r="O61" s="12">
        <f t="shared" si="7"/>
        <v>10619.203366477188</v>
      </c>
      <c r="P61" s="12"/>
      <c r="Q61" s="12">
        <f t="shared" si="12"/>
        <v>42.528121306527439</v>
      </c>
    </row>
    <row r="62" spans="1:17" x14ac:dyDescent="0.25">
      <c r="A62">
        <v>10.5</v>
      </c>
      <c r="B62" t="str">
        <f t="shared" si="0"/>
        <v>10.5 120</v>
      </c>
      <c r="C62">
        <v>120</v>
      </c>
      <c r="D62">
        <v>13.138</v>
      </c>
      <c r="E62">
        <f t="shared" si="1"/>
        <v>1.3138E-3</v>
      </c>
      <c r="F62">
        <v>0.2324</v>
      </c>
      <c r="G62">
        <f t="shared" si="2"/>
        <v>176.89145988734967</v>
      </c>
      <c r="H62">
        <v>0.76800000000000002</v>
      </c>
      <c r="I62" s="4">
        <v>0.85499999999999998</v>
      </c>
      <c r="J62">
        <f t="shared" si="3"/>
        <v>0.98996781378232679</v>
      </c>
      <c r="K62">
        <f t="shared" si="4"/>
        <v>175.1168518214437</v>
      </c>
      <c r="L62">
        <f t="shared" si="11"/>
        <v>67.126172716003765</v>
      </c>
      <c r="N62">
        <v>0.35125000000000001</v>
      </c>
      <c r="O62">
        <f t="shared" si="7"/>
        <v>8035.8914895858579</v>
      </c>
      <c r="P62">
        <f t="shared" ref="P62:P66" si="20">O62*LN($I$61/I62)/C62</f>
        <v>31.864623393601907</v>
      </c>
    </row>
    <row r="63" spans="1:17" x14ac:dyDescent="0.25">
      <c r="A63">
        <v>10.5</v>
      </c>
      <c r="B63" t="str">
        <f t="shared" si="0"/>
        <v>10.5 240</v>
      </c>
      <c r="C63">
        <v>240</v>
      </c>
      <c r="D63">
        <v>24.056999999999999</v>
      </c>
      <c r="E63">
        <f t="shared" si="1"/>
        <v>2.4056999999999998E-3</v>
      </c>
      <c r="F63">
        <v>0.49170000000000003</v>
      </c>
      <c r="G63">
        <f t="shared" si="2"/>
        <v>204.38957475994516</v>
      </c>
      <c r="H63">
        <v>1.4910000000000001</v>
      </c>
      <c r="I63" s="4">
        <v>0.78700000000000003</v>
      </c>
      <c r="J63">
        <f t="shared" si="3"/>
        <v>0.87299611170169622</v>
      </c>
      <c r="K63">
        <f t="shared" si="4"/>
        <v>178.43130403779529</v>
      </c>
      <c r="L63">
        <f t="shared" si="11"/>
        <v>68.396675752231346</v>
      </c>
      <c r="N63">
        <v>0.35125000000000001</v>
      </c>
      <c r="O63">
        <f t="shared" si="7"/>
        <v>9285.0861506795427</v>
      </c>
      <c r="P63">
        <f t="shared" si="20"/>
        <v>21.615207409202736</v>
      </c>
    </row>
    <row r="64" spans="1:17" x14ac:dyDescent="0.25">
      <c r="A64">
        <v>10.5</v>
      </c>
      <c r="B64" t="str">
        <f t="shared" si="0"/>
        <v>10.5 30</v>
      </c>
      <c r="C64">
        <v>30</v>
      </c>
      <c r="D64">
        <v>20.228000000000002</v>
      </c>
      <c r="E64">
        <f t="shared" si="1"/>
        <v>2.0227999999999999E-3</v>
      </c>
      <c r="F64">
        <v>0.45179999999999998</v>
      </c>
      <c r="G64">
        <f t="shared" si="2"/>
        <v>223.35376705556655</v>
      </c>
      <c r="H64">
        <v>1.3919999999999999</v>
      </c>
      <c r="I64" s="4">
        <v>1.008</v>
      </c>
      <c r="J64">
        <f t="shared" si="3"/>
        <v>0.89390352634609915</v>
      </c>
      <c r="K64">
        <f t="shared" si="4"/>
        <v>199.65671999365614</v>
      </c>
      <c r="L64">
        <f t="shared" si="11"/>
        <v>76.532848385547652</v>
      </c>
      <c r="N64">
        <v>0.35125000000000001</v>
      </c>
      <c r="O64">
        <f t="shared" si="7"/>
        <v>10146.598580800834</v>
      </c>
      <c r="P64">
        <f t="shared" si="20"/>
        <v>105.25830065629651</v>
      </c>
    </row>
    <row r="65" spans="1:17" x14ac:dyDescent="0.25">
      <c r="A65">
        <v>10.5</v>
      </c>
      <c r="B65" t="str">
        <f t="shared" si="0"/>
        <v>10.5 480</v>
      </c>
      <c r="C65">
        <v>480</v>
      </c>
      <c r="D65">
        <v>23.710999999999999</v>
      </c>
      <c r="E65">
        <f t="shared" si="1"/>
        <v>2.3710999999999997E-3</v>
      </c>
      <c r="F65">
        <v>0.4556</v>
      </c>
      <c r="G65">
        <f t="shared" si="2"/>
        <v>192.14710471932861</v>
      </c>
      <c r="H65">
        <v>1.4139999999999999</v>
      </c>
      <c r="I65" s="4">
        <v>0.59799999999999998</v>
      </c>
      <c r="J65">
        <f t="shared" si="3"/>
        <v>0.90360727728412771</v>
      </c>
      <c r="K65">
        <f t="shared" si="4"/>
        <v>173.62552213346069</v>
      </c>
      <c r="L65">
        <f t="shared" si="11"/>
        <v>66.554512974689288</v>
      </c>
      <c r="N65">
        <v>0.35125000000000001</v>
      </c>
      <c r="O65">
        <f t="shared" si="7"/>
        <v>8728.9306365945104</v>
      </c>
      <c r="P65">
        <f t="shared" si="20"/>
        <v>15.15461043859866</v>
      </c>
    </row>
    <row r="66" spans="1:17" x14ac:dyDescent="0.25">
      <c r="A66">
        <v>10.5</v>
      </c>
      <c r="B66" t="str">
        <f t="shared" ref="B66:B129" si="21">A66&amp;" "&amp;C66</f>
        <v>10.5 60</v>
      </c>
      <c r="C66">
        <v>60</v>
      </c>
      <c r="D66">
        <v>13.539</v>
      </c>
      <c r="E66">
        <f t="shared" ref="E66:E129" si="22">D66/10000</f>
        <v>1.3538999999999999E-3</v>
      </c>
      <c r="F66">
        <v>0.23219999999999999</v>
      </c>
      <c r="G66">
        <f t="shared" ref="G66:G129" si="23">F66/E66</f>
        <v>171.50454243297142</v>
      </c>
      <c r="H66">
        <v>0.77400000000000002</v>
      </c>
      <c r="I66" s="4">
        <v>1.0209999999999999</v>
      </c>
      <c r="J66">
        <f t="shared" ref="J66:J129" si="24">(H66-F66)/(F66*$W$11-F66)</f>
        <v>1.0022900419847456</v>
      </c>
      <c r="K66">
        <f t="shared" ref="K66:K129" si="25">J66*G66</f>
        <v>171.89729503571749</v>
      </c>
      <c r="L66">
        <f t="shared" si="11"/>
        <v>65.892045202747639</v>
      </c>
      <c r="N66">
        <v>0.35125000000000001</v>
      </c>
      <c r="O66">
        <f t="shared" si="7"/>
        <v>7791.1725859468306</v>
      </c>
      <c r="P66">
        <f t="shared" si="20"/>
        <v>38.747864634937358</v>
      </c>
    </row>
    <row r="67" spans="1:17" x14ac:dyDescent="0.25">
      <c r="A67" s="14">
        <v>10.6</v>
      </c>
      <c r="B67" s="14" t="str">
        <f t="shared" si="21"/>
        <v>10.6 0</v>
      </c>
      <c r="C67" s="14">
        <v>0</v>
      </c>
      <c r="D67" s="14">
        <v>22.82</v>
      </c>
      <c r="E67" s="14">
        <f t="shared" si="22"/>
        <v>2.2820000000000002E-3</v>
      </c>
      <c r="F67" s="14">
        <v>0.34179999999999999</v>
      </c>
      <c r="G67" s="14">
        <f t="shared" si="23"/>
        <v>149.78089395267307</v>
      </c>
      <c r="H67" s="14">
        <v>1.2649999999999999</v>
      </c>
      <c r="I67" s="15">
        <v>1.321</v>
      </c>
      <c r="J67" s="14">
        <f t="shared" si="24"/>
        <v>1.1602200536157112</v>
      </c>
      <c r="K67" s="14">
        <f t="shared" si="25"/>
        <v>173.77879681237951</v>
      </c>
      <c r="L67" s="14">
        <f t="shared" si="11"/>
        <v>66.613266558157008</v>
      </c>
      <c r="M67" s="14"/>
      <c r="N67" s="14">
        <v>0.35125000000000001</v>
      </c>
      <c r="O67" s="14">
        <f t="shared" si="7"/>
        <v>6804.3025467897378</v>
      </c>
      <c r="P67" s="14"/>
      <c r="Q67" s="14">
        <f t="shared" si="12"/>
        <v>27.531534813303484</v>
      </c>
    </row>
    <row r="68" spans="1:17" x14ac:dyDescent="0.25">
      <c r="A68">
        <v>10.6</v>
      </c>
      <c r="B68" t="str">
        <f t="shared" si="21"/>
        <v>10.6 120</v>
      </c>
      <c r="C68">
        <v>120</v>
      </c>
      <c r="D68">
        <v>30.733000000000001</v>
      </c>
      <c r="E68">
        <f t="shared" si="22"/>
        <v>3.0733000000000002E-3</v>
      </c>
      <c r="F68">
        <v>0.44419999999999998</v>
      </c>
      <c r="G68">
        <f t="shared" si="23"/>
        <v>144.53519018644454</v>
      </c>
      <c r="H68">
        <v>1.6359999999999999</v>
      </c>
      <c r="I68" s="4">
        <v>0.93400000000000005</v>
      </c>
      <c r="J68">
        <f t="shared" si="24"/>
        <v>1.1525013880852444</v>
      </c>
      <c r="K68">
        <f t="shared" si="25"/>
        <v>166.57700731704213</v>
      </c>
      <c r="L68">
        <f t="shared" si="11"/>
        <v>63.852660936824556</v>
      </c>
      <c r="N68">
        <v>0.35125000000000001</v>
      </c>
      <c r="O68">
        <f t="shared" si="7"/>
        <v>6565.9987514636678</v>
      </c>
      <c r="P68">
        <f t="shared" ref="P68:P72" si="26">O68*LN($I$67/I68)/C68</f>
        <v>18.968506477129836</v>
      </c>
    </row>
    <row r="69" spans="1:17" x14ac:dyDescent="0.25">
      <c r="A69">
        <v>10.6</v>
      </c>
      <c r="B69" t="str">
        <f t="shared" si="21"/>
        <v>10.6 240</v>
      </c>
      <c r="C69">
        <v>240</v>
      </c>
      <c r="D69">
        <v>26.248999999999999</v>
      </c>
      <c r="E69">
        <f t="shared" si="22"/>
        <v>2.6248999999999999E-3</v>
      </c>
      <c r="F69">
        <v>0.48849999999999999</v>
      </c>
      <c r="G69">
        <f t="shared" si="23"/>
        <v>186.1023277077222</v>
      </c>
      <c r="H69">
        <v>1.597</v>
      </c>
      <c r="I69" s="4">
        <v>0.748</v>
      </c>
      <c r="J69">
        <f t="shared" si="24"/>
        <v>0.97473769107187347</v>
      </c>
      <c r="K69">
        <f t="shared" si="25"/>
        <v>181.40095321292628</v>
      </c>
      <c r="L69">
        <f t="shared" si="11"/>
        <v>69.535008136364411</v>
      </c>
      <c r="N69">
        <v>0.35125000000000001</v>
      </c>
      <c r="O69">
        <f t="shared" ref="O69:O132" si="27">N69*F69/E69*(F69*$W$11-F69)/F69/18*1000</f>
        <v>8454.3262426065485</v>
      </c>
      <c r="P69">
        <f t="shared" si="26"/>
        <v>20.034686342868049</v>
      </c>
    </row>
    <row r="70" spans="1:17" x14ac:dyDescent="0.25">
      <c r="A70">
        <v>10.6</v>
      </c>
      <c r="B70" t="str">
        <f t="shared" si="21"/>
        <v>10.6 30</v>
      </c>
      <c r="C70">
        <v>30</v>
      </c>
      <c r="D70">
        <v>17.815999999999999</v>
      </c>
      <c r="E70">
        <f t="shared" si="22"/>
        <v>1.7815999999999999E-3</v>
      </c>
      <c r="F70">
        <v>0.31340000000000001</v>
      </c>
      <c r="G70">
        <f t="shared" si="23"/>
        <v>175.90929501571622</v>
      </c>
      <c r="H70">
        <v>1.002</v>
      </c>
      <c r="I70" s="4">
        <v>1.0840000000000001</v>
      </c>
      <c r="J70">
        <f t="shared" si="24"/>
        <v>0.94381017810743317</v>
      </c>
      <c r="K70">
        <f t="shared" si="25"/>
        <v>166.02498305953614</v>
      </c>
      <c r="L70">
        <f t="shared" si="11"/>
        <v>63.641057797164677</v>
      </c>
      <c r="N70">
        <v>0.35125000000000001</v>
      </c>
      <c r="O70">
        <f t="shared" si="27"/>
        <v>7991.2733359544991</v>
      </c>
      <c r="P70">
        <f t="shared" si="26"/>
        <v>52.670781570142466</v>
      </c>
    </row>
    <row r="71" spans="1:17" x14ac:dyDescent="0.25">
      <c r="A71">
        <v>10.6</v>
      </c>
      <c r="B71" t="str">
        <f t="shared" si="21"/>
        <v>10.6 480</v>
      </c>
      <c r="C71">
        <v>480</v>
      </c>
      <c r="D71">
        <v>35.817999999999998</v>
      </c>
      <c r="E71">
        <f t="shared" si="22"/>
        <v>3.5817999999999996E-3</v>
      </c>
      <c r="F71">
        <v>0.73470000000000002</v>
      </c>
      <c r="G71">
        <f t="shared" si="23"/>
        <v>205.12033056005365</v>
      </c>
      <c r="H71">
        <v>2.3140000000000001</v>
      </c>
      <c r="I71" s="4">
        <v>0.68100000000000005</v>
      </c>
      <c r="J71">
        <f t="shared" si="24"/>
        <v>0.92336035892580559</v>
      </c>
      <c r="K71">
        <f t="shared" si="25"/>
        <v>189.39998204891103</v>
      </c>
      <c r="L71">
        <f t="shared" si="11"/>
        <v>72.601213276644657</v>
      </c>
      <c r="N71">
        <v>0.35125000000000001</v>
      </c>
      <c r="O71">
        <f t="shared" si="27"/>
        <v>9318.2831988513262</v>
      </c>
      <c r="P71">
        <f t="shared" si="26"/>
        <v>12.862763965205664</v>
      </c>
    </row>
    <row r="72" spans="1:17" x14ac:dyDescent="0.25">
      <c r="A72">
        <v>10.6</v>
      </c>
      <c r="B72" t="str">
        <f t="shared" si="21"/>
        <v>10.6 60</v>
      </c>
      <c r="C72">
        <v>60</v>
      </c>
      <c r="D72">
        <v>14.81</v>
      </c>
      <c r="E72">
        <f t="shared" si="22"/>
        <v>1.4810000000000001E-3</v>
      </c>
      <c r="F72">
        <v>0.2215</v>
      </c>
      <c r="G72">
        <f t="shared" si="23"/>
        <v>149.56110735989196</v>
      </c>
      <c r="H72">
        <v>0.81899999999999995</v>
      </c>
      <c r="I72" s="4">
        <v>0.98599999999999999</v>
      </c>
      <c r="J72">
        <f t="shared" si="24"/>
        <v>1.1587261530200941</v>
      </c>
      <c r="K72">
        <f t="shared" si="25"/>
        <v>173.30036657255289</v>
      </c>
      <c r="L72">
        <f t="shared" si="11"/>
        <v>66.429873637503619</v>
      </c>
      <c r="N72">
        <v>0.35125000000000001</v>
      </c>
      <c r="O72">
        <f t="shared" si="27"/>
        <v>6794.3179991378629</v>
      </c>
      <c r="P72">
        <f t="shared" si="26"/>
        <v>33.120935711171384</v>
      </c>
    </row>
    <row r="73" spans="1:17" x14ac:dyDescent="0.25">
      <c r="A73">
        <v>11.1</v>
      </c>
      <c r="B73" s="2" t="str">
        <f t="shared" si="21"/>
        <v>11.1 0</v>
      </c>
      <c r="C73" s="2">
        <v>0</v>
      </c>
      <c r="D73" s="2">
        <v>24.890999999999998</v>
      </c>
      <c r="E73" s="2">
        <f t="shared" si="22"/>
        <v>2.4890999999999997E-3</v>
      </c>
      <c r="F73" s="2">
        <v>0.40689999999999998</v>
      </c>
      <c r="G73" s="2">
        <f t="shared" si="23"/>
        <v>163.47274115142019</v>
      </c>
      <c r="H73" s="2">
        <v>1.452</v>
      </c>
      <c r="I73" s="3">
        <v>2.4420000000000002</v>
      </c>
      <c r="J73" s="2">
        <f t="shared" si="24"/>
        <v>1.1032826488202692</v>
      </c>
      <c r="K73" s="2">
        <f t="shared" si="25"/>
        <v>180.35663886744908</v>
      </c>
      <c r="L73" s="2">
        <f t="shared" si="11"/>
        <v>69.134699288899625</v>
      </c>
      <c r="M73" s="2"/>
      <c r="N73" s="2">
        <v>0.35125000000000001</v>
      </c>
      <c r="O73" s="2">
        <f t="shared" si="27"/>
        <v>7426.3009092386092</v>
      </c>
      <c r="P73" s="2"/>
      <c r="Q73" s="2">
        <f t="shared" ref="Q73:Q132" si="28">AVERAGE(P74:P78)</f>
        <v>22.16851829472165</v>
      </c>
    </row>
    <row r="74" spans="1:17" x14ac:dyDescent="0.25">
      <c r="A74">
        <v>11.1</v>
      </c>
      <c r="B74" t="str">
        <f t="shared" si="21"/>
        <v>11.1 120</v>
      </c>
      <c r="C74">
        <v>120</v>
      </c>
      <c r="D74">
        <v>33.880000000000003</v>
      </c>
      <c r="E74">
        <f t="shared" si="22"/>
        <v>3.3880000000000004E-3</v>
      </c>
      <c r="F74">
        <v>0.66690000000000005</v>
      </c>
      <c r="G74">
        <f t="shared" si="23"/>
        <v>196.84179456906728</v>
      </c>
      <c r="H74">
        <v>2.137</v>
      </c>
      <c r="I74" s="4">
        <v>1.34</v>
      </c>
      <c r="J74">
        <f t="shared" si="24"/>
        <v>0.94689710861883825</v>
      </c>
      <c r="K74">
        <f t="shared" si="25"/>
        <v>186.38892613279313</v>
      </c>
      <c r="L74">
        <f t="shared" si="11"/>
        <v>71.447008770450338</v>
      </c>
      <c r="N74">
        <v>0.35125000000000001</v>
      </c>
      <c r="O74">
        <f t="shared" si="27"/>
        <v>8942.2027653551959</v>
      </c>
      <c r="P74">
        <f t="shared" ref="P74:P78" si="29">O74*LN($I$73/I74)/C74</f>
        <v>44.72202478771019</v>
      </c>
    </row>
    <row r="75" spans="1:17" x14ac:dyDescent="0.25">
      <c r="A75">
        <v>11.1</v>
      </c>
      <c r="B75" t="str">
        <f t="shared" si="21"/>
        <v>11.1 240</v>
      </c>
      <c r="C75">
        <v>240</v>
      </c>
      <c r="D75">
        <v>32.201999999999998</v>
      </c>
      <c r="E75">
        <f t="shared" si="22"/>
        <v>3.2201999999999999E-3</v>
      </c>
      <c r="F75">
        <v>0.55649999999999999</v>
      </c>
      <c r="G75">
        <f t="shared" si="23"/>
        <v>172.8153530836594</v>
      </c>
      <c r="H75">
        <v>1.976</v>
      </c>
      <c r="I75" s="4">
        <v>0.86599999999999999</v>
      </c>
      <c r="J75">
        <f t="shared" si="24"/>
        <v>1.0956878818616451</v>
      </c>
      <c r="K75">
        <f t="shared" si="25"/>
        <v>189.3516881734071</v>
      </c>
      <c r="L75">
        <f t="shared" si="11"/>
        <v>72.582701163193093</v>
      </c>
      <c r="N75">
        <v>0.35125000000000001</v>
      </c>
      <c r="O75">
        <f t="shared" si="27"/>
        <v>7850.7205831143037</v>
      </c>
      <c r="P75">
        <f t="shared" si="29"/>
        <v>33.911440944308907</v>
      </c>
    </row>
    <row r="76" spans="1:17" x14ac:dyDescent="0.25">
      <c r="A76">
        <v>11.1</v>
      </c>
      <c r="B76" t="str">
        <f t="shared" si="21"/>
        <v>11.1 30</v>
      </c>
      <c r="C76">
        <v>30</v>
      </c>
      <c r="D76">
        <v>16.701000000000001</v>
      </c>
      <c r="E76">
        <f t="shared" si="22"/>
        <v>1.6701000000000001E-3</v>
      </c>
      <c r="F76">
        <v>0.31719999999999998</v>
      </c>
      <c r="G76">
        <f t="shared" si="23"/>
        <v>189.92874678162983</v>
      </c>
      <c r="H76">
        <v>1.1659999999999999</v>
      </c>
      <c r="I76" s="4">
        <v>2.38</v>
      </c>
      <c r="J76">
        <f t="shared" si="24"/>
        <v>1.1494466595703277</v>
      </c>
      <c r="K76">
        <f t="shared" si="25"/>
        <v>218.31296354452303</v>
      </c>
      <c r="L76">
        <f t="shared" si="11"/>
        <v>83.684200261746525</v>
      </c>
      <c r="N76">
        <v>0.35125000000000001</v>
      </c>
      <c r="O76">
        <f t="shared" si="27"/>
        <v>8628.154241375878</v>
      </c>
      <c r="P76">
        <f t="shared" si="29"/>
        <v>7.3963092105482859</v>
      </c>
    </row>
    <row r="77" spans="1:17" x14ac:dyDescent="0.25">
      <c r="A77">
        <v>11.1</v>
      </c>
      <c r="B77" t="str">
        <f t="shared" si="21"/>
        <v>11.1 480</v>
      </c>
      <c r="C77">
        <v>480</v>
      </c>
      <c r="D77">
        <v>25.262</v>
      </c>
      <c r="E77">
        <f t="shared" si="22"/>
        <v>2.5262000000000001E-3</v>
      </c>
      <c r="F77">
        <v>0.45879999999999999</v>
      </c>
      <c r="G77">
        <f t="shared" si="23"/>
        <v>181.61665743013219</v>
      </c>
      <c r="H77">
        <v>1.5089999999999999</v>
      </c>
      <c r="I77" s="4">
        <v>1.54</v>
      </c>
      <c r="J77">
        <f t="shared" si="24"/>
        <v>0.9832528977074162</v>
      </c>
      <c r="K77">
        <f t="shared" si="25"/>
        <v>178.57510469011262</v>
      </c>
      <c r="L77">
        <f t="shared" si="11"/>
        <v>68.451797731205517</v>
      </c>
      <c r="N77">
        <v>0.35125000000000001</v>
      </c>
      <c r="O77">
        <f t="shared" si="27"/>
        <v>8250.5495332519586</v>
      </c>
      <c r="P77">
        <f t="shared" si="29"/>
        <v>7.9245661832499499</v>
      </c>
    </row>
    <row r="78" spans="1:17" x14ac:dyDescent="0.25">
      <c r="A78">
        <v>11.1</v>
      </c>
      <c r="B78" t="str">
        <f t="shared" si="21"/>
        <v>11.1 60</v>
      </c>
      <c r="C78">
        <v>60</v>
      </c>
      <c r="D78">
        <v>22.727</v>
      </c>
      <c r="E78">
        <f t="shared" si="22"/>
        <v>2.2726999999999999E-3</v>
      </c>
      <c r="F78">
        <v>0.45400000000000001</v>
      </c>
      <c r="G78">
        <f t="shared" si="23"/>
        <v>199.76239714876581</v>
      </c>
      <c r="H78">
        <v>1.609</v>
      </c>
      <c r="I78" s="4">
        <v>2.1840000000000002</v>
      </c>
      <c r="J78">
        <f t="shared" si="24"/>
        <v>1.0928052219877731</v>
      </c>
      <c r="K78">
        <f t="shared" si="25"/>
        <v>218.30139076096671</v>
      </c>
      <c r="L78">
        <f t="shared" si="11"/>
        <v>83.679764157169927</v>
      </c>
      <c r="N78">
        <v>0.35125000000000001</v>
      </c>
      <c r="O78">
        <f t="shared" si="27"/>
        <v>9074.8809931769829</v>
      </c>
      <c r="P78">
        <f t="shared" si="29"/>
        <v>16.88825034779093</v>
      </c>
    </row>
    <row r="79" spans="1:17" x14ac:dyDescent="0.25">
      <c r="A79" s="5">
        <v>11.2</v>
      </c>
      <c r="B79" s="5" t="str">
        <f t="shared" si="21"/>
        <v>11.2 0</v>
      </c>
      <c r="C79" s="5">
        <v>0</v>
      </c>
      <c r="D79" s="5">
        <v>19.29</v>
      </c>
      <c r="E79" s="5">
        <f t="shared" si="22"/>
        <v>1.9289999999999999E-3</v>
      </c>
      <c r="F79" s="5">
        <v>0.36370000000000002</v>
      </c>
      <c r="G79" s="5">
        <f t="shared" si="23"/>
        <v>188.54328667703476</v>
      </c>
      <c r="H79" s="5">
        <v>1.335</v>
      </c>
      <c r="I79" s="6">
        <v>2.5939999999999999</v>
      </c>
      <c r="J79" s="5">
        <f t="shared" si="24"/>
        <v>1.1471671916961974</v>
      </c>
      <c r="K79" s="5">
        <f t="shared" si="25"/>
        <v>216.29067269046504</v>
      </c>
      <c r="L79" s="5">
        <f t="shared" si="11"/>
        <v>82.909011330815389</v>
      </c>
      <c r="M79" s="5"/>
      <c r="N79" s="5">
        <v>0.35125000000000001</v>
      </c>
      <c r="O79" s="5">
        <f t="shared" si="27"/>
        <v>8565.2150408584148</v>
      </c>
      <c r="P79" s="5"/>
      <c r="Q79" s="5">
        <f t="shared" si="28"/>
        <v>41.92371636921839</v>
      </c>
    </row>
    <row r="80" spans="1:17" x14ac:dyDescent="0.25">
      <c r="A80">
        <v>11.2</v>
      </c>
      <c r="B80" t="str">
        <f t="shared" si="21"/>
        <v>11.2 120</v>
      </c>
      <c r="C80">
        <v>120</v>
      </c>
      <c r="D80">
        <v>21.280999999999999</v>
      </c>
      <c r="E80">
        <f t="shared" si="22"/>
        <v>2.1281E-3</v>
      </c>
      <c r="F80">
        <v>0.36299999999999999</v>
      </c>
      <c r="G80">
        <f t="shared" si="23"/>
        <v>170.57469103895494</v>
      </c>
      <c r="H80">
        <v>1.2889999999999999</v>
      </c>
      <c r="I80" s="4">
        <v>2.0910000000000002</v>
      </c>
      <c r="J80">
        <f t="shared" si="24"/>
        <v>1.0957740010364514</v>
      </c>
      <c r="K80">
        <f t="shared" si="25"/>
        <v>186.91131167531219</v>
      </c>
      <c r="L80">
        <f t="shared" si="11"/>
        <v>71.647250733383927</v>
      </c>
      <c r="N80">
        <v>0.35125000000000001</v>
      </c>
      <c r="O80">
        <f t="shared" si="27"/>
        <v>7748.9309485692247</v>
      </c>
      <c r="P80">
        <f t="shared" ref="P80:P84" si="30">O80*LN($I$79/I80)/C80</f>
        <v>13.919576782669939</v>
      </c>
    </row>
    <row r="81" spans="1:17" x14ac:dyDescent="0.25">
      <c r="A81">
        <v>11.2</v>
      </c>
      <c r="B81" t="str">
        <f t="shared" si="21"/>
        <v>11.2 240</v>
      </c>
      <c r="C81">
        <v>240</v>
      </c>
      <c r="D81">
        <v>24.123000000000001</v>
      </c>
      <c r="E81">
        <f t="shared" si="22"/>
        <v>2.4123E-3</v>
      </c>
      <c r="F81">
        <v>0.4783</v>
      </c>
      <c r="G81">
        <f t="shared" si="23"/>
        <v>198.27550470505327</v>
      </c>
      <c r="H81">
        <v>1.5109999999999999</v>
      </c>
      <c r="I81" s="4">
        <v>1.198</v>
      </c>
      <c r="J81">
        <f t="shared" si="24"/>
        <v>0.92744983097068179</v>
      </c>
      <c r="K81">
        <f t="shared" si="25"/>
        <v>183.89058332432828</v>
      </c>
      <c r="L81">
        <f t="shared" ref="L81:L144" si="31">(K81/MAX(K81:K623))*100</f>
        <v>70.489338568408357</v>
      </c>
      <c r="N81">
        <v>0.35125000000000001</v>
      </c>
      <c r="O81">
        <f t="shared" si="27"/>
        <v>9007.3338863694025</v>
      </c>
      <c r="P81">
        <f t="shared" si="30"/>
        <v>28.994141883421268</v>
      </c>
    </row>
    <row r="82" spans="1:17" x14ac:dyDescent="0.25">
      <c r="A82">
        <v>11.2</v>
      </c>
      <c r="B82" t="str">
        <f t="shared" si="21"/>
        <v>11.2 30</v>
      </c>
      <c r="C82">
        <v>30</v>
      </c>
      <c r="D82">
        <v>19.850000000000001</v>
      </c>
      <c r="E82">
        <f t="shared" si="22"/>
        <v>1.9850000000000002E-3</v>
      </c>
      <c r="F82">
        <v>0.37769999999999998</v>
      </c>
      <c r="G82">
        <f t="shared" si="23"/>
        <v>190.27707808564227</v>
      </c>
      <c r="H82">
        <v>1.4</v>
      </c>
      <c r="I82" s="4">
        <v>2.0710000000000002</v>
      </c>
      <c r="J82">
        <f t="shared" si="24"/>
        <v>1.1626473504153014</v>
      </c>
      <c r="K82">
        <f t="shared" si="25"/>
        <v>221.2251406810374</v>
      </c>
      <c r="L82">
        <f t="shared" si="31"/>
        <v>84.800502338970858</v>
      </c>
      <c r="N82">
        <v>0.35125000000000001</v>
      </c>
      <c r="O82">
        <f t="shared" si="27"/>
        <v>8643.978366312449</v>
      </c>
      <c r="P82">
        <f t="shared" si="30"/>
        <v>64.878677228046428</v>
      </c>
    </row>
    <row r="83" spans="1:17" x14ac:dyDescent="0.25">
      <c r="A83">
        <v>11.2</v>
      </c>
      <c r="B83" t="str">
        <f t="shared" si="21"/>
        <v>11.2 480</v>
      </c>
      <c r="C83">
        <v>480</v>
      </c>
      <c r="D83">
        <v>13.012</v>
      </c>
      <c r="E83">
        <f t="shared" si="22"/>
        <v>1.3012E-3</v>
      </c>
      <c r="F83">
        <v>0.2077</v>
      </c>
      <c r="G83">
        <f t="shared" si="23"/>
        <v>159.62188748847217</v>
      </c>
      <c r="H83">
        <v>0.80400000000000005</v>
      </c>
      <c r="I83" s="4">
        <v>0.67400000000000004</v>
      </c>
      <c r="J83">
        <f t="shared" si="24"/>
        <v>1.233232447972014</v>
      </c>
      <c r="K83">
        <f t="shared" si="25"/>
        <v>196.85089105732195</v>
      </c>
      <c r="L83">
        <f t="shared" si="31"/>
        <v>75.457311931843165</v>
      </c>
      <c r="N83">
        <v>0.35125000000000001</v>
      </c>
      <c r="O83">
        <f t="shared" si="27"/>
        <v>7251.3628868070482</v>
      </c>
      <c r="P83">
        <f t="shared" si="30"/>
        <v>20.360108624105486</v>
      </c>
    </row>
    <row r="84" spans="1:17" x14ac:dyDescent="0.25">
      <c r="A84">
        <v>11.2</v>
      </c>
      <c r="B84" t="str">
        <f t="shared" si="21"/>
        <v>11.2 60</v>
      </c>
      <c r="C84">
        <v>60</v>
      </c>
      <c r="D84">
        <v>21.742000000000001</v>
      </c>
      <c r="E84">
        <f t="shared" si="22"/>
        <v>2.1742000000000003E-3</v>
      </c>
      <c r="F84">
        <v>0.40460000000000002</v>
      </c>
      <c r="G84">
        <f t="shared" si="23"/>
        <v>186.09143593045715</v>
      </c>
      <c r="H84">
        <v>1.4370000000000001</v>
      </c>
      <c r="I84" s="4">
        <v>1.4550000000000001</v>
      </c>
      <c r="J84">
        <f t="shared" si="24"/>
        <v>1.0960711524733966</v>
      </c>
      <c r="K84">
        <f t="shared" si="25"/>
        <v>203.96945464572542</v>
      </c>
      <c r="L84">
        <f t="shared" si="31"/>
        <v>78.186015217419893</v>
      </c>
      <c r="N84">
        <v>0.35125000000000001</v>
      </c>
      <c r="O84">
        <f t="shared" si="27"/>
        <v>8453.8314468697354</v>
      </c>
      <c r="P84">
        <f t="shared" si="30"/>
        <v>81.466077327848836</v>
      </c>
    </row>
    <row r="85" spans="1:17" x14ac:dyDescent="0.25">
      <c r="A85">
        <v>11.3</v>
      </c>
      <c r="B85" s="7" t="str">
        <f t="shared" si="21"/>
        <v>11.3 0</v>
      </c>
      <c r="C85" s="7">
        <v>0</v>
      </c>
      <c r="D85" s="7">
        <v>24.347000000000001</v>
      </c>
      <c r="E85" s="7">
        <f t="shared" si="22"/>
        <v>2.4347000000000001E-3</v>
      </c>
      <c r="F85" s="7">
        <v>0.4304</v>
      </c>
      <c r="G85" s="7">
        <f t="shared" si="23"/>
        <v>176.77742637696636</v>
      </c>
      <c r="H85" s="7">
        <v>1.4490000000000001</v>
      </c>
      <c r="I85" s="8">
        <v>2.2919999999999998</v>
      </c>
      <c r="J85" s="7">
        <f t="shared" si="24"/>
        <v>1.0165951640656485</v>
      </c>
      <c r="K85" s="7">
        <f t="shared" si="25"/>
        <v>179.71107677079522</v>
      </c>
      <c r="L85" s="7">
        <f t="shared" si="31"/>
        <v>68.887241021187734</v>
      </c>
      <c r="M85" s="7"/>
      <c r="N85" s="7">
        <v>0.35125000000000001</v>
      </c>
      <c r="O85" s="7">
        <f t="shared" si="27"/>
        <v>8030.7111325680562</v>
      </c>
      <c r="P85" s="7"/>
      <c r="Q85" s="7">
        <f t="shared" si="28"/>
        <v>36.615130910779683</v>
      </c>
    </row>
    <row r="86" spans="1:17" x14ac:dyDescent="0.25">
      <c r="A86">
        <v>11.3</v>
      </c>
      <c r="B86" t="str">
        <f t="shared" si="21"/>
        <v>11.3 120</v>
      </c>
      <c r="C86">
        <v>120</v>
      </c>
      <c r="D86">
        <v>23.452000000000002</v>
      </c>
      <c r="E86">
        <f t="shared" si="22"/>
        <v>2.3452E-3</v>
      </c>
      <c r="F86">
        <v>0.31580000000000003</v>
      </c>
      <c r="G86">
        <f t="shared" si="23"/>
        <v>134.65802490192735</v>
      </c>
      <c r="H86">
        <v>1.2090000000000001</v>
      </c>
      <c r="I86" s="4">
        <v>0.88200000000000001</v>
      </c>
      <c r="J86">
        <f t="shared" si="24"/>
        <v>1.2149354910442069</v>
      </c>
      <c r="K86">
        <f t="shared" si="25"/>
        <v>163.60081360726616</v>
      </c>
      <c r="L86">
        <f t="shared" si="31"/>
        <v>62.711819887429662</v>
      </c>
      <c r="N86">
        <v>0.35125000000000001</v>
      </c>
      <c r="O86">
        <f t="shared" si="27"/>
        <v>6117.2951876984562</v>
      </c>
      <c r="P86">
        <f t="shared" ref="P86:P90" si="32">O86*LN($I$85/I86)/C86</f>
        <v>48.682863585309221</v>
      </c>
    </row>
    <row r="87" spans="1:17" x14ac:dyDescent="0.25">
      <c r="A87">
        <v>11.3</v>
      </c>
      <c r="B87" t="str">
        <f t="shared" si="21"/>
        <v>11.3 240</v>
      </c>
      <c r="C87">
        <v>240</v>
      </c>
      <c r="D87">
        <v>25.224</v>
      </c>
      <c r="E87">
        <f t="shared" si="22"/>
        <v>2.5224000000000002E-3</v>
      </c>
      <c r="F87">
        <v>0.41260000000000002</v>
      </c>
      <c r="G87">
        <f t="shared" si="23"/>
        <v>163.57437361243259</v>
      </c>
      <c r="H87">
        <v>1.359</v>
      </c>
      <c r="I87" s="4">
        <v>0.82599999999999996</v>
      </c>
      <c r="J87">
        <f t="shared" si="24"/>
        <v>0.9852856059840347</v>
      </c>
      <c r="K87">
        <f t="shared" si="25"/>
        <v>161.16747582818454</v>
      </c>
      <c r="L87">
        <f t="shared" si="31"/>
        <v>61.779067554709812</v>
      </c>
      <c r="N87">
        <v>0.35125000000000001</v>
      </c>
      <c r="O87">
        <f t="shared" si="27"/>
        <v>7430.9179067411196</v>
      </c>
      <c r="P87">
        <f t="shared" si="32"/>
        <v>31.599523388254802</v>
      </c>
    </row>
    <row r="88" spans="1:17" x14ac:dyDescent="0.25">
      <c r="A88">
        <v>11.3</v>
      </c>
      <c r="B88" t="str">
        <f t="shared" si="21"/>
        <v>11.3 30</v>
      </c>
      <c r="C88">
        <v>30</v>
      </c>
      <c r="D88">
        <v>24.263000000000002</v>
      </c>
      <c r="E88">
        <f t="shared" si="22"/>
        <v>2.4263000000000002E-3</v>
      </c>
      <c r="F88">
        <v>0.42780000000000001</v>
      </c>
      <c r="G88">
        <f t="shared" si="23"/>
        <v>176.31785022462185</v>
      </c>
      <c r="H88">
        <v>1.419</v>
      </c>
      <c r="I88" s="4">
        <v>1.857</v>
      </c>
      <c r="J88">
        <f t="shared" si="24"/>
        <v>0.99526136006339383</v>
      </c>
      <c r="K88">
        <f t="shared" si="25"/>
        <v>175.48234341801091</v>
      </c>
      <c r="L88">
        <f t="shared" si="31"/>
        <v>67.266273750154582</v>
      </c>
      <c r="N88">
        <v>0.35125000000000001</v>
      </c>
      <c r="O88">
        <f t="shared" si="27"/>
        <v>8009.8333349977629</v>
      </c>
      <c r="P88">
        <f t="shared" si="32"/>
        <v>56.192322676147782</v>
      </c>
    </row>
    <row r="89" spans="1:17" x14ac:dyDescent="0.25">
      <c r="A89">
        <v>11.3</v>
      </c>
      <c r="B89" t="str">
        <f t="shared" si="21"/>
        <v>11.3 480</v>
      </c>
      <c r="C89">
        <v>480</v>
      </c>
      <c r="D89">
        <v>34.421999999999997</v>
      </c>
      <c r="E89">
        <f t="shared" si="22"/>
        <v>3.4421999999999999E-3</v>
      </c>
      <c r="F89">
        <v>0.59370000000000001</v>
      </c>
      <c r="G89">
        <f t="shared" si="23"/>
        <v>172.47690430538609</v>
      </c>
      <c r="H89">
        <v>2.0169999999999999</v>
      </c>
      <c r="I89" s="4">
        <v>0.57599999999999996</v>
      </c>
      <c r="J89">
        <f t="shared" si="24"/>
        <v>1.0297837412523556</v>
      </c>
      <c r="K89">
        <f t="shared" si="25"/>
        <v>177.61391179522499</v>
      </c>
      <c r="L89">
        <f t="shared" si="31"/>
        <v>68.083351179063229</v>
      </c>
      <c r="N89">
        <v>0.35125000000000001</v>
      </c>
      <c r="O89">
        <f t="shared" si="27"/>
        <v>7835.3454052582365</v>
      </c>
      <c r="P89">
        <f t="shared" si="32"/>
        <v>22.544123787410218</v>
      </c>
    </row>
    <row r="90" spans="1:17" x14ac:dyDescent="0.25">
      <c r="A90">
        <v>11.3</v>
      </c>
      <c r="B90" t="str">
        <f t="shared" si="21"/>
        <v>11.3 60</v>
      </c>
      <c r="C90">
        <v>60</v>
      </c>
      <c r="D90">
        <v>11.827999999999999</v>
      </c>
      <c r="E90">
        <f t="shared" si="22"/>
        <v>1.1827999999999999E-3</v>
      </c>
      <c r="F90">
        <v>0.13089999999999999</v>
      </c>
      <c r="G90">
        <f t="shared" si="23"/>
        <v>110.66959756509976</v>
      </c>
      <c r="H90">
        <v>0.53900000000000003</v>
      </c>
      <c r="I90" s="4">
        <v>1.72</v>
      </c>
      <c r="J90">
        <f t="shared" si="24"/>
        <v>1.3391942577779374</v>
      </c>
      <c r="K90">
        <f t="shared" si="25"/>
        <v>148.2080895697768</v>
      </c>
      <c r="L90">
        <f t="shared" si="31"/>
        <v>56.811447412918525</v>
      </c>
      <c r="N90">
        <v>0.35125000000000001</v>
      </c>
      <c r="O90">
        <f t="shared" si="27"/>
        <v>5027.5399264364205</v>
      </c>
      <c r="P90">
        <f t="shared" si="32"/>
        <v>24.05682111677638</v>
      </c>
    </row>
    <row r="91" spans="1:17" x14ac:dyDescent="0.25">
      <c r="A91" s="9">
        <v>11.4</v>
      </c>
      <c r="B91" s="9" t="str">
        <f t="shared" si="21"/>
        <v>11.4 0</v>
      </c>
      <c r="C91" s="9">
        <v>0</v>
      </c>
      <c r="D91" s="9">
        <v>9.5120000000000005</v>
      </c>
      <c r="E91" s="9">
        <f t="shared" si="22"/>
        <v>9.5120000000000003E-4</v>
      </c>
      <c r="F91" s="9">
        <v>0.17419999999999999</v>
      </c>
      <c r="G91" s="9">
        <f t="shared" si="23"/>
        <v>183.13708999158956</v>
      </c>
      <c r="H91" s="9">
        <v>0.54400000000000004</v>
      </c>
      <c r="I91" s="10">
        <v>2.177</v>
      </c>
      <c r="J91" s="9">
        <f t="shared" si="24"/>
        <v>0.91187516202876562</v>
      </c>
      <c r="K91" s="9">
        <f t="shared" si="25"/>
        <v>166.99816360955737</v>
      </c>
      <c r="L91" s="9">
        <f t="shared" si="31"/>
        <v>64.014099483359388</v>
      </c>
      <c r="M91" s="9"/>
      <c r="N91" s="9">
        <v>0.35125000000000001</v>
      </c>
      <c r="O91" s="9">
        <f t="shared" si="27"/>
        <v>8319.6203130899721</v>
      </c>
      <c r="P91" s="9"/>
      <c r="Q91" s="9">
        <f t="shared" si="28"/>
        <v>34.889319580286056</v>
      </c>
    </row>
    <row r="92" spans="1:17" x14ac:dyDescent="0.25">
      <c r="A92">
        <v>11.4</v>
      </c>
      <c r="B92" t="str">
        <f t="shared" si="21"/>
        <v>11.4 120</v>
      </c>
      <c r="C92">
        <v>120</v>
      </c>
      <c r="D92">
        <v>14.683999999999999</v>
      </c>
      <c r="E92">
        <f t="shared" si="22"/>
        <v>1.4683999999999999E-3</v>
      </c>
      <c r="F92">
        <v>0.23519999999999999</v>
      </c>
      <c r="G92">
        <f t="shared" si="23"/>
        <v>160.17433941705258</v>
      </c>
      <c r="H92">
        <v>0.77900000000000003</v>
      </c>
      <c r="I92" s="4">
        <v>1.2769999999999999</v>
      </c>
      <c r="J92">
        <f t="shared" si="24"/>
        <v>0.99315839072759593</v>
      </c>
      <c r="K92">
        <f t="shared" si="25"/>
        <v>159.07848917129567</v>
      </c>
      <c r="L92">
        <f t="shared" si="31"/>
        <v>60.978312643499265</v>
      </c>
      <c r="N92">
        <v>0.35125000000000001</v>
      </c>
      <c r="O92">
        <f t="shared" si="27"/>
        <v>7276.4598799242503</v>
      </c>
      <c r="P92">
        <f t="shared" ref="P92:P96" si="33">O92*LN($I$91/I92)/C92</f>
        <v>32.345938272764108</v>
      </c>
    </row>
    <row r="93" spans="1:17" x14ac:dyDescent="0.25">
      <c r="A93">
        <v>11.4</v>
      </c>
      <c r="B93" t="str">
        <f t="shared" si="21"/>
        <v>11.4 240</v>
      </c>
      <c r="C93">
        <v>240</v>
      </c>
      <c r="D93">
        <v>22.297999999999998</v>
      </c>
      <c r="E93">
        <f t="shared" si="22"/>
        <v>2.2297999999999997E-3</v>
      </c>
      <c r="F93">
        <v>0.42930000000000001</v>
      </c>
      <c r="G93">
        <f t="shared" si="23"/>
        <v>192.52847789039379</v>
      </c>
      <c r="H93">
        <v>1.327</v>
      </c>
      <c r="I93" s="4">
        <v>1.0389999999999999</v>
      </c>
      <c r="J93">
        <f t="shared" si="24"/>
        <v>0.89822878176071264</v>
      </c>
      <c r="K93">
        <f t="shared" si="25"/>
        <v>172.93462014973272</v>
      </c>
      <c r="L93">
        <f t="shared" si="31"/>
        <v>66.289674922798994</v>
      </c>
      <c r="N93">
        <v>0.35125000000000001</v>
      </c>
      <c r="O93">
        <f t="shared" si="27"/>
        <v>8746.25579984248</v>
      </c>
      <c r="P93">
        <f t="shared" si="33"/>
        <v>26.956290915629729</v>
      </c>
    </row>
    <row r="94" spans="1:17" x14ac:dyDescent="0.25">
      <c r="A94">
        <v>11.4</v>
      </c>
      <c r="B94" t="str">
        <f t="shared" si="21"/>
        <v>11.4 30</v>
      </c>
      <c r="C94">
        <v>30</v>
      </c>
      <c r="D94">
        <v>18.512</v>
      </c>
      <c r="E94">
        <f t="shared" si="22"/>
        <v>1.8512000000000001E-3</v>
      </c>
      <c r="F94">
        <v>0.37180000000000002</v>
      </c>
      <c r="G94">
        <f t="shared" si="23"/>
        <v>200.84269662921349</v>
      </c>
      <c r="H94">
        <v>1.123</v>
      </c>
      <c r="I94" s="4">
        <v>1.766</v>
      </c>
      <c r="J94">
        <f t="shared" si="24"/>
        <v>0.86788628241636134</v>
      </c>
      <c r="K94">
        <f t="shared" si="25"/>
        <v>174.30862132800516</v>
      </c>
      <c r="L94">
        <f t="shared" si="31"/>
        <v>66.816360044449937</v>
      </c>
      <c r="N94">
        <v>0.35125000000000001</v>
      </c>
      <c r="O94">
        <f t="shared" si="27"/>
        <v>9123.9572425711685</v>
      </c>
      <c r="P94">
        <f t="shared" si="33"/>
        <v>63.633725959954241</v>
      </c>
    </row>
    <row r="95" spans="1:17" x14ac:dyDescent="0.25">
      <c r="A95">
        <v>11.4</v>
      </c>
      <c r="B95" t="str">
        <f t="shared" si="21"/>
        <v>11.4 480</v>
      </c>
      <c r="C95">
        <v>480</v>
      </c>
      <c r="D95">
        <v>21.422999999999998</v>
      </c>
      <c r="E95">
        <f t="shared" si="22"/>
        <v>2.1422999999999998E-3</v>
      </c>
      <c r="F95">
        <v>0.34520000000000001</v>
      </c>
      <c r="G95">
        <f t="shared" si="23"/>
        <v>161.13522849274148</v>
      </c>
      <c r="H95">
        <v>1.1479999999999999</v>
      </c>
      <c r="I95" s="4">
        <v>0.79300000000000004</v>
      </c>
      <c r="J95">
        <f t="shared" si="24"/>
        <v>0.99897175017218198</v>
      </c>
      <c r="K95">
        <f t="shared" si="25"/>
        <v>160.9695412217884</v>
      </c>
      <c r="L95">
        <f t="shared" si="31"/>
        <v>61.703194830655995</v>
      </c>
      <c r="N95">
        <v>0.35125000000000001</v>
      </c>
      <c r="O95">
        <f t="shared" si="27"/>
        <v>7320.1115087291791</v>
      </c>
      <c r="P95">
        <f t="shared" si="33"/>
        <v>15.400902158931954</v>
      </c>
    </row>
    <row r="96" spans="1:17" x14ac:dyDescent="0.25">
      <c r="A96">
        <v>11.4</v>
      </c>
      <c r="B96" t="str">
        <f t="shared" si="21"/>
        <v>11.4 60</v>
      </c>
      <c r="C96">
        <v>60</v>
      </c>
      <c r="D96">
        <v>18.007000000000001</v>
      </c>
      <c r="E96">
        <f t="shared" si="22"/>
        <v>1.8007000000000001E-3</v>
      </c>
      <c r="F96">
        <v>0.34889999999999999</v>
      </c>
      <c r="G96">
        <f t="shared" si="23"/>
        <v>193.75798300660853</v>
      </c>
      <c r="H96">
        <v>1.17</v>
      </c>
      <c r="I96" s="4">
        <v>1.702</v>
      </c>
      <c r="J96">
        <f t="shared" si="24"/>
        <v>1.010908185080057</v>
      </c>
      <c r="K96">
        <f t="shared" si="25"/>
        <v>195.87153094598315</v>
      </c>
      <c r="L96">
        <f t="shared" si="31"/>
        <v>75.08190148275672</v>
      </c>
      <c r="N96">
        <v>0.35125000000000001</v>
      </c>
      <c r="O96">
        <f t="shared" si="27"/>
        <v>8802.1102187391516</v>
      </c>
      <c r="P96">
        <f t="shared" si="33"/>
        <v>36.109740594150253</v>
      </c>
    </row>
    <row r="97" spans="1:17" x14ac:dyDescent="0.25">
      <c r="A97" s="12">
        <v>11.5</v>
      </c>
      <c r="B97" s="12" t="str">
        <f t="shared" si="21"/>
        <v>11.5 0</v>
      </c>
      <c r="C97" s="12">
        <v>0</v>
      </c>
      <c r="D97" s="12">
        <v>16.172000000000001</v>
      </c>
      <c r="E97" s="12">
        <f t="shared" si="22"/>
        <v>1.6172000000000001E-3</v>
      </c>
      <c r="F97" s="12">
        <v>0.35980000000000001</v>
      </c>
      <c r="G97" s="12">
        <f t="shared" si="23"/>
        <v>222.4833044768736</v>
      </c>
      <c r="H97" s="12">
        <v>1.07</v>
      </c>
      <c r="I97" s="13">
        <v>2.544</v>
      </c>
      <c r="J97" s="12">
        <f t="shared" si="24"/>
        <v>0.84788341278992241</v>
      </c>
      <c r="K97" s="12">
        <f t="shared" si="25"/>
        <v>188.63990348863101</v>
      </c>
      <c r="L97" s="12">
        <f t="shared" si="31"/>
        <v>72.309858308893695</v>
      </c>
      <c r="M97" s="12"/>
      <c r="N97" s="12">
        <v>0.35125000000000001</v>
      </c>
      <c r="O97" s="12">
        <f t="shared" si="27"/>
        <v>10107.054880768193</v>
      </c>
      <c r="P97" s="12"/>
      <c r="Q97" s="12">
        <f t="shared" si="28"/>
        <v>41.474802133368385</v>
      </c>
    </row>
    <row r="98" spans="1:17" x14ac:dyDescent="0.25">
      <c r="A98">
        <v>11.5</v>
      </c>
      <c r="B98" t="str">
        <f t="shared" si="21"/>
        <v>11.5 120</v>
      </c>
      <c r="C98">
        <v>120</v>
      </c>
      <c r="D98">
        <v>17.486000000000001</v>
      </c>
      <c r="E98">
        <f t="shared" si="22"/>
        <v>1.7486000000000001E-3</v>
      </c>
      <c r="F98">
        <v>0.3034</v>
      </c>
      <c r="G98">
        <f t="shared" si="23"/>
        <v>173.51023676083724</v>
      </c>
      <c r="H98">
        <v>1.0860000000000001</v>
      </c>
      <c r="I98" s="4">
        <v>1.2629999999999999</v>
      </c>
      <c r="J98">
        <f t="shared" si="24"/>
        <v>1.1080029007306647</v>
      </c>
      <c r="K98">
        <f t="shared" si="25"/>
        <v>192.24984563747208</v>
      </c>
      <c r="L98">
        <f t="shared" si="31"/>
        <v>73.693629189065575</v>
      </c>
      <c r="N98">
        <v>0.35125000000000001</v>
      </c>
      <c r="O98">
        <f t="shared" si="27"/>
        <v>7882.2880190506767</v>
      </c>
      <c r="P98">
        <f t="shared" ref="P98:P102" si="34">O98*LN($I$97/I98)/C98</f>
        <v>45.996290507787094</v>
      </c>
    </row>
    <row r="99" spans="1:17" x14ac:dyDescent="0.25">
      <c r="A99">
        <v>11.5</v>
      </c>
      <c r="B99" t="str">
        <f t="shared" si="21"/>
        <v>11.5 240</v>
      </c>
      <c r="C99">
        <v>240</v>
      </c>
      <c r="D99">
        <v>30.623000000000001</v>
      </c>
      <c r="E99">
        <f t="shared" si="22"/>
        <v>3.0623E-3</v>
      </c>
      <c r="F99">
        <v>0.53039999999999998</v>
      </c>
      <c r="G99">
        <f t="shared" si="23"/>
        <v>173.20314796068314</v>
      </c>
      <c r="H99">
        <v>1.917</v>
      </c>
      <c r="I99" s="4">
        <v>0.998</v>
      </c>
      <c r="J99">
        <f t="shared" si="24"/>
        <v>1.1229600615837492</v>
      </c>
      <c r="K99">
        <f t="shared" si="25"/>
        <v>194.50021770042795</v>
      </c>
      <c r="L99">
        <f t="shared" si="31"/>
        <v>74.556246705324213</v>
      </c>
      <c r="N99">
        <v>0.35125000000000001</v>
      </c>
      <c r="O99">
        <f t="shared" si="27"/>
        <v>7868.3374740256259</v>
      </c>
      <c r="P99">
        <f t="shared" si="34"/>
        <v>30.677980581078248</v>
      </c>
    </row>
    <row r="100" spans="1:17" x14ac:dyDescent="0.25">
      <c r="A100">
        <v>11.5</v>
      </c>
      <c r="B100" t="str">
        <f t="shared" si="21"/>
        <v>11.5 30</v>
      </c>
      <c r="C100">
        <v>30</v>
      </c>
      <c r="D100" s="1">
        <v>15.544</v>
      </c>
      <c r="E100">
        <f t="shared" si="22"/>
        <v>1.5544000000000001E-3</v>
      </c>
      <c r="F100">
        <v>0.27250000000000002</v>
      </c>
      <c r="G100">
        <f t="shared" si="23"/>
        <v>175.30880082346886</v>
      </c>
      <c r="H100">
        <v>0.95199999999999996</v>
      </c>
      <c r="I100" s="4">
        <v>2.0739999999999998</v>
      </c>
      <c r="J100">
        <f t="shared" si="24"/>
        <v>1.0711235913949693</v>
      </c>
      <c r="K100">
        <f t="shared" si="25"/>
        <v>187.77739234117931</v>
      </c>
      <c r="L100">
        <f t="shared" si="31"/>
        <v>71.979238658922156</v>
      </c>
      <c r="N100">
        <v>0.35125000000000001</v>
      </c>
      <c r="O100">
        <f t="shared" si="27"/>
        <v>7963.9938608905286</v>
      </c>
      <c r="P100">
        <f t="shared" si="34"/>
        <v>54.223790803822375</v>
      </c>
    </row>
    <row r="101" spans="1:17" x14ac:dyDescent="0.25">
      <c r="A101">
        <v>11.5</v>
      </c>
      <c r="B101" t="str">
        <f t="shared" si="21"/>
        <v>11.5 480</v>
      </c>
      <c r="C101">
        <v>480</v>
      </c>
      <c r="D101">
        <v>23.071999999999999</v>
      </c>
      <c r="E101">
        <f t="shared" si="22"/>
        <v>2.3071999999999997E-3</v>
      </c>
      <c r="F101">
        <v>0.4234</v>
      </c>
      <c r="G101">
        <f t="shared" si="23"/>
        <v>183.51248266296813</v>
      </c>
      <c r="H101">
        <v>1.4650000000000001</v>
      </c>
      <c r="I101" s="4">
        <v>1.2350000000000001</v>
      </c>
      <c r="J101">
        <f t="shared" si="24"/>
        <v>1.0567365959895851</v>
      </c>
      <c r="K101">
        <f t="shared" si="25"/>
        <v>193.9243562508627</v>
      </c>
      <c r="L101">
        <f t="shared" si="31"/>
        <v>74.335506241331515</v>
      </c>
      <c r="N101">
        <v>0.35125000000000001</v>
      </c>
      <c r="O101">
        <f t="shared" si="27"/>
        <v>8336.6737919583393</v>
      </c>
      <c r="P101">
        <f t="shared" si="34"/>
        <v>12.551325693982562</v>
      </c>
    </row>
    <row r="102" spans="1:17" x14ac:dyDescent="0.25">
      <c r="A102">
        <v>11.5</v>
      </c>
      <c r="B102" t="str">
        <f t="shared" si="21"/>
        <v>11.5 60</v>
      </c>
      <c r="C102">
        <v>60</v>
      </c>
      <c r="D102">
        <v>14.53</v>
      </c>
      <c r="E102">
        <f t="shared" si="22"/>
        <v>1.4529999999999999E-3</v>
      </c>
      <c r="F102">
        <v>0.29949999999999999</v>
      </c>
      <c r="G102">
        <f t="shared" si="23"/>
        <v>206.12525808671714</v>
      </c>
      <c r="H102">
        <v>0.96199999999999997</v>
      </c>
      <c r="I102" s="4">
        <v>1.6890000000000001</v>
      </c>
      <c r="J102">
        <f t="shared" si="24"/>
        <v>0.95017956520137448</v>
      </c>
      <c r="K102">
        <f t="shared" si="25"/>
        <v>195.856008105858</v>
      </c>
      <c r="L102">
        <f t="shared" si="31"/>
        <v>75.075951233900327</v>
      </c>
      <c r="N102">
        <v>0.35125000000000001</v>
      </c>
      <c r="O102">
        <f t="shared" si="27"/>
        <v>9363.9354229005185</v>
      </c>
      <c r="P102">
        <f t="shared" si="34"/>
        <v>63.924623080171664</v>
      </c>
    </row>
    <row r="103" spans="1:17" x14ac:dyDescent="0.25">
      <c r="A103" s="14">
        <v>11.6</v>
      </c>
      <c r="B103" s="14" t="str">
        <f t="shared" si="21"/>
        <v>11.6 0</v>
      </c>
      <c r="C103" s="14">
        <v>0</v>
      </c>
      <c r="D103" s="14">
        <v>25.981999999999999</v>
      </c>
      <c r="E103" s="14">
        <f t="shared" si="22"/>
        <v>2.5981999999999997E-3</v>
      </c>
      <c r="F103" s="14">
        <v>0.44440000000000002</v>
      </c>
      <c r="G103" s="14">
        <f t="shared" si="23"/>
        <v>171.04149026248945</v>
      </c>
      <c r="H103" s="14">
        <v>1.522</v>
      </c>
      <c r="I103" s="15">
        <v>2.4710000000000001</v>
      </c>
      <c r="J103" s="14">
        <f t="shared" si="24"/>
        <v>1.041598060861606</v>
      </c>
      <c r="K103" s="14">
        <f t="shared" si="25"/>
        <v>178.15648458428828</v>
      </c>
      <c r="L103" s="14">
        <f t="shared" si="31"/>
        <v>68.2913313612721</v>
      </c>
      <c r="M103" s="14"/>
      <c r="N103" s="14">
        <v>0.35125000000000001</v>
      </c>
      <c r="O103" s="14">
        <f t="shared" si="27"/>
        <v>7770.1368785227405</v>
      </c>
      <c r="P103" s="14"/>
      <c r="Q103" s="14">
        <f t="shared" si="28"/>
        <v>46.672260021104499</v>
      </c>
    </row>
    <row r="104" spans="1:17" x14ac:dyDescent="0.25">
      <c r="A104">
        <v>11.6</v>
      </c>
      <c r="B104" t="str">
        <f t="shared" si="21"/>
        <v>11.6 120</v>
      </c>
      <c r="C104">
        <v>120</v>
      </c>
      <c r="D104">
        <v>10.353</v>
      </c>
      <c r="E104">
        <f t="shared" si="22"/>
        <v>1.0353000000000001E-3</v>
      </c>
      <c r="F104">
        <v>0.2059</v>
      </c>
      <c r="G104">
        <f t="shared" si="23"/>
        <v>198.87955182072827</v>
      </c>
      <c r="H104">
        <v>0.60699999999999998</v>
      </c>
      <c r="I104" s="4">
        <v>1.0309999999999999</v>
      </c>
      <c r="J104">
        <f t="shared" si="24"/>
        <v>0.8367831870674004</v>
      </c>
      <c r="K104">
        <f t="shared" si="25"/>
        <v>166.41906521508523</v>
      </c>
      <c r="L104">
        <f t="shared" si="31"/>
        <v>63.792118226601005</v>
      </c>
      <c r="N104">
        <v>0.35125000000000001</v>
      </c>
      <c r="O104">
        <f t="shared" si="27"/>
        <v>9034.7747649694957</v>
      </c>
      <c r="P104">
        <f t="shared" ref="P104:P108" si="35">O104*LN($I$103/I104)/C104</f>
        <v>65.810332512397736</v>
      </c>
    </row>
    <row r="105" spans="1:17" x14ac:dyDescent="0.25">
      <c r="A105">
        <v>11.6</v>
      </c>
      <c r="B105" t="str">
        <f t="shared" si="21"/>
        <v>11.6 240</v>
      </c>
      <c r="C105">
        <v>240</v>
      </c>
      <c r="D105">
        <v>12.974</v>
      </c>
      <c r="E105">
        <f t="shared" si="22"/>
        <v>1.2974E-3</v>
      </c>
      <c r="F105">
        <v>0.26729999999999998</v>
      </c>
      <c r="G105">
        <f t="shared" si="23"/>
        <v>206.02743949437334</v>
      </c>
      <c r="H105">
        <v>0.78700000000000003</v>
      </c>
      <c r="I105" s="4">
        <v>0.873</v>
      </c>
      <c r="J105">
        <f t="shared" si="24"/>
        <v>0.83516135132190528</v>
      </c>
      <c r="K105">
        <f t="shared" si="25"/>
        <v>172.06615477751291</v>
      </c>
      <c r="L105">
        <f t="shared" si="31"/>
        <v>65.956772886432219</v>
      </c>
      <c r="N105">
        <v>0.35125000000000001</v>
      </c>
      <c r="O105">
        <f t="shared" si="27"/>
        <v>9359.4916832522631</v>
      </c>
      <c r="P105">
        <f t="shared" si="35"/>
        <v>40.575059712377431</v>
      </c>
    </row>
    <row r="106" spans="1:17" x14ac:dyDescent="0.25">
      <c r="A106">
        <v>11.6</v>
      </c>
      <c r="B106" t="str">
        <f t="shared" si="21"/>
        <v>11.6 30</v>
      </c>
      <c r="C106">
        <v>30</v>
      </c>
      <c r="D106">
        <v>22.754000000000001</v>
      </c>
      <c r="E106">
        <f t="shared" si="22"/>
        <v>2.2754000000000003E-3</v>
      </c>
      <c r="F106">
        <v>0.34079999999999999</v>
      </c>
      <c r="G106">
        <f t="shared" si="23"/>
        <v>149.77586358442468</v>
      </c>
      <c r="H106">
        <v>1.264</v>
      </c>
      <c r="I106" s="4">
        <v>2.0590000000000002</v>
      </c>
      <c r="J106">
        <f t="shared" si="24"/>
        <v>1.1636244551814852</v>
      </c>
      <c r="K106">
        <f t="shared" si="25"/>
        <v>174.28285766276261</v>
      </c>
      <c r="L106">
        <f t="shared" si="31"/>
        <v>66.806484260224266</v>
      </c>
      <c r="N106">
        <v>0.35125000000000001</v>
      </c>
      <c r="O106">
        <f t="shared" si="27"/>
        <v>6804.0740253369631</v>
      </c>
      <c r="P106">
        <f t="shared" si="35"/>
        <v>41.369336844529059</v>
      </c>
    </row>
    <row r="107" spans="1:17" x14ac:dyDescent="0.25">
      <c r="A107">
        <v>11.6</v>
      </c>
      <c r="B107" t="str">
        <f t="shared" si="21"/>
        <v>11.6 480</v>
      </c>
      <c r="C107">
        <v>480</v>
      </c>
      <c r="D107">
        <v>22.797000000000001</v>
      </c>
      <c r="E107">
        <f t="shared" si="22"/>
        <v>2.2797E-3</v>
      </c>
      <c r="F107">
        <v>0.42309999999999998</v>
      </c>
      <c r="G107">
        <f t="shared" si="23"/>
        <v>185.59459578014651</v>
      </c>
      <c r="H107">
        <v>1.34</v>
      </c>
      <c r="I107" s="4">
        <v>0.60699999999999998</v>
      </c>
      <c r="J107">
        <f t="shared" si="24"/>
        <v>0.93088402555540384</v>
      </c>
      <c r="K107">
        <f t="shared" si="25"/>
        <v>172.76704444115074</v>
      </c>
      <c r="L107">
        <f t="shared" si="31"/>
        <v>66.225439437519995</v>
      </c>
      <c r="N107">
        <v>0.35125000000000001</v>
      </c>
      <c r="O107">
        <f t="shared" si="27"/>
        <v>8431.2608064436336</v>
      </c>
      <c r="P107">
        <f t="shared" si="35"/>
        <v>24.658792813001348</v>
      </c>
    </row>
    <row r="108" spans="1:17" x14ac:dyDescent="0.25">
      <c r="A108">
        <v>11.6</v>
      </c>
      <c r="B108" t="str">
        <f t="shared" si="21"/>
        <v>11.6 60</v>
      </c>
      <c r="C108">
        <v>60</v>
      </c>
      <c r="D108">
        <v>10.147</v>
      </c>
      <c r="E108">
        <f t="shared" si="22"/>
        <v>1.0147000000000001E-3</v>
      </c>
      <c r="F108">
        <v>0.18060000000000001</v>
      </c>
      <c r="G108">
        <f t="shared" si="23"/>
        <v>177.98364048487238</v>
      </c>
      <c r="H108">
        <v>0.58199999999999996</v>
      </c>
      <c r="I108" s="4">
        <v>1.5720000000000001</v>
      </c>
      <c r="J108">
        <f t="shared" si="24"/>
        <v>0.95472050985447732</v>
      </c>
      <c r="K108">
        <f t="shared" si="25"/>
        <v>169.92463198947334</v>
      </c>
      <c r="L108">
        <f t="shared" si="31"/>
        <v>65.135879711103911</v>
      </c>
      <c r="N108">
        <v>0.35125000000000001</v>
      </c>
      <c r="O108">
        <f t="shared" si="27"/>
        <v>8085.5074788162756</v>
      </c>
      <c r="P108">
        <f t="shared" si="35"/>
        <v>60.947778223216915</v>
      </c>
    </row>
    <row r="109" spans="1:17" x14ac:dyDescent="0.25">
      <c r="A109">
        <v>12.1</v>
      </c>
      <c r="B109" s="2" t="str">
        <f t="shared" si="21"/>
        <v>12.1 0</v>
      </c>
      <c r="C109" s="2">
        <v>0</v>
      </c>
      <c r="D109" s="2">
        <v>20.966999999999999</v>
      </c>
      <c r="E109" s="2">
        <f t="shared" si="22"/>
        <v>2.0967E-3</v>
      </c>
      <c r="F109" s="2">
        <v>0.34660000000000002</v>
      </c>
      <c r="G109" s="2">
        <f t="shared" si="23"/>
        <v>165.30738779987601</v>
      </c>
      <c r="H109" s="2">
        <v>1.1910000000000001</v>
      </c>
      <c r="I109" s="3">
        <v>1.5049999999999999</v>
      </c>
      <c r="J109" s="2">
        <f t="shared" si="24"/>
        <v>1.0464929248849053</v>
      </c>
      <c r="K109" s="2">
        <f t="shared" si="25"/>
        <v>172.99301176377557</v>
      </c>
      <c r="L109" s="2">
        <f t="shared" si="31"/>
        <v>66.312057723361235</v>
      </c>
      <c r="M109" s="2"/>
      <c r="N109" s="2">
        <v>0.35125000000000001</v>
      </c>
      <c r="O109" s="2">
        <f t="shared" si="27"/>
        <v>7509.6459243010213</v>
      </c>
      <c r="P109" s="2"/>
      <c r="Q109" s="2">
        <f t="shared" si="28"/>
        <v>13.15925943519151</v>
      </c>
    </row>
    <row r="110" spans="1:17" x14ac:dyDescent="0.25">
      <c r="A110">
        <v>12.1</v>
      </c>
      <c r="B110" t="str">
        <f t="shared" si="21"/>
        <v>12.1 120</v>
      </c>
      <c r="C110">
        <v>120</v>
      </c>
      <c r="D110">
        <v>20.535</v>
      </c>
      <c r="E110">
        <f t="shared" si="22"/>
        <v>2.0535000000000002E-3</v>
      </c>
      <c r="F110">
        <v>0.29459999999999997</v>
      </c>
      <c r="G110">
        <f t="shared" si="23"/>
        <v>143.46238130021911</v>
      </c>
      <c r="H110">
        <v>1.2130000000000001</v>
      </c>
      <c r="I110" s="4">
        <v>1.2909999999999999</v>
      </c>
      <c r="J110">
        <f t="shared" si="24"/>
        <v>1.3391084878655666</v>
      </c>
      <c r="K110">
        <f t="shared" si="25"/>
        <v>192.11169248852974</v>
      </c>
      <c r="L110">
        <f t="shared" si="31"/>
        <v>73.640672023374748</v>
      </c>
      <c r="N110">
        <v>0.35125000000000001</v>
      </c>
      <c r="O110">
        <f t="shared" si="27"/>
        <v>6517.262787589204</v>
      </c>
      <c r="P110">
        <f t="shared" ref="P110:P114" si="36">O110*LN($I$109/I110)/C110</f>
        <v>8.3299192067251671</v>
      </c>
    </row>
    <row r="111" spans="1:17" x14ac:dyDescent="0.25">
      <c r="A111">
        <v>12.1</v>
      </c>
      <c r="B111" t="str">
        <f t="shared" si="21"/>
        <v>12.1 240</v>
      </c>
      <c r="C111">
        <v>240</v>
      </c>
      <c r="D111">
        <v>21.957999999999998</v>
      </c>
      <c r="E111">
        <f t="shared" si="22"/>
        <v>2.1957999999999999E-3</v>
      </c>
      <c r="F111">
        <v>0.31480000000000002</v>
      </c>
      <c r="G111">
        <f t="shared" si="23"/>
        <v>143.36460515529649</v>
      </c>
      <c r="H111">
        <v>1.3540000000000001</v>
      </c>
      <c r="I111" s="4">
        <v>0.79100000000000004</v>
      </c>
      <c r="J111">
        <f t="shared" si="24"/>
        <v>1.4180157174131613</v>
      </c>
      <c r="K111">
        <f t="shared" si="25"/>
        <v>203.29326343094235</v>
      </c>
      <c r="L111">
        <f t="shared" si="31"/>
        <v>77.926816129493986</v>
      </c>
      <c r="N111">
        <v>0.35125000000000001</v>
      </c>
      <c r="O111">
        <f t="shared" si="27"/>
        <v>6512.8209762582983</v>
      </c>
      <c r="P111">
        <f t="shared" si="36"/>
        <v>17.455722736927722</v>
      </c>
    </row>
    <row r="112" spans="1:17" x14ac:dyDescent="0.25">
      <c r="A112">
        <v>12.1</v>
      </c>
      <c r="B112" t="str">
        <f t="shared" si="21"/>
        <v>12.1 30</v>
      </c>
      <c r="C112">
        <v>30</v>
      </c>
      <c r="D112">
        <v>26.966000000000001</v>
      </c>
      <c r="E112">
        <f t="shared" si="22"/>
        <v>2.6966E-3</v>
      </c>
      <c r="F112">
        <v>0.42320000000000002</v>
      </c>
      <c r="G112">
        <f t="shared" si="23"/>
        <v>156.93836683230737</v>
      </c>
      <c r="H112">
        <v>1.5049999999999999</v>
      </c>
      <c r="I112" s="4">
        <v>1.4179999999999999</v>
      </c>
      <c r="J112">
        <f t="shared" si="24"/>
        <v>1.0980394620096179</v>
      </c>
      <c r="K112">
        <f t="shared" si="25"/>
        <v>172.32451988521484</v>
      </c>
      <c r="L112">
        <f t="shared" si="31"/>
        <v>66.055809961750782</v>
      </c>
      <c r="N112">
        <v>0.35125000000000001</v>
      </c>
      <c r="O112">
        <f t="shared" si="27"/>
        <v>7129.4549054000572</v>
      </c>
      <c r="P112">
        <f t="shared" si="36"/>
        <v>14.150891461131433</v>
      </c>
    </row>
    <row r="113" spans="1:17" x14ac:dyDescent="0.25">
      <c r="A113">
        <v>12.1</v>
      </c>
      <c r="B113" t="str">
        <f t="shared" si="21"/>
        <v>12.1 480</v>
      </c>
      <c r="C113">
        <v>480</v>
      </c>
      <c r="D113">
        <v>26.956</v>
      </c>
      <c r="E113">
        <f t="shared" si="22"/>
        <v>2.6955999999999998E-3</v>
      </c>
      <c r="F113">
        <v>0.49630000000000002</v>
      </c>
      <c r="G113">
        <f t="shared" si="23"/>
        <v>184.11485383588072</v>
      </c>
      <c r="H113">
        <v>1.7050000000000001</v>
      </c>
      <c r="I113" s="4">
        <v>0.999</v>
      </c>
      <c r="J113">
        <f t="shared" si="24"/>
        <v>1.0461425754125919</v>
      </c>
      <c r="K113">
        <f t="shared" si="25"/>
        <v>192.6103873635812</v>
      </c>
      <c r="L113">
        <f t="shared" si="31"/>
        <v>73.831832828100858</v>
      </c>
      <c r="N113">
        <v>0.35125000000000001</v>
      </c>
      <c r="O113">
        <f t="shared" si="27"/>
        <v>8364.0385352029443</v>
      </c>
      <c r="P113">
        <f t="shared" si="36"/>
        <v>7.14068286836185</v>
      </c>
    </row>
    <row r="114" spans="1:17" x14ac:dyDescent="0.25">
      <c r="A114">
        <v>12.1</v>
      </c>
      <c r="B114" t="str">
        <f t="shared" si="21"/>
        <v>12.1 60</v>
      </c>
      <c r="C114">
        <v>60</v>
      </c>
      <c r="D114">
        <v>27.69</v>
      </c>
      <c r="E114">
        <f t="shared" si="22"/>
        <v>2.7690000000000002E-3</v>
      </c>
      <c r="F114">
        <v>0.45090000000000002</v>
      </c>
      <c r="G114">
        <f t="shared" si="23"/>
        <v>162.8385698808234</v>
      </c>
      <c r="H114">
        <v>1.5620000000000001</v>
      </c>
      <c r="I114" s="4">
        <v>1.2929999999999999</v>
      </c>
      <c r="J114">
        <f t="shared" si="24"/>
        <v>1.0584967832423255</v>
      </c>
      <c r="K114">
        <f t="shared" si="25"/>
        <v>172.36410240663221</v>
      </c>
      <c r="L114">
        <f t="shared" si="31"/>
        <v>66.070982819996928</v>
      </c>
      <c r="N114">
        <v>0.35125000000000001</v>
      </c>
      <c r="O114">
        <f t="shared" si="27"/>
        <v>7397.4915392465573</v>
      </c>
      <c r="P114">
        <f t="shared" si="36"/>
        <v>18.719080902811374</v>
      </c>
    </row>
    <row r="115" spans="1:17" x14ac:dyDescent="0.25">
      <c r="A115" s="5">
        <v>12.2</v>
      </c>
      <c r="B115" s="5" t="str">
        <f t="shared" si="21"/>
        <v>12.2 0</v>
      </c>
      <c r="C115" s="5">
        <v>0</v>
      </c>
      <c r="D115" s="5">
        <v>45.216999999999999</v>
      </c>
      <c r="E115" s="5">
        <f t="shared" si="22"/>
        <v>4.5217E-3</v>
      </c>
      <c r="F115" s="5">
        <v>0.96989999999999998</v>
      </c>
      <c r="G115" s="5">
        <f t="shared" si="23"/>
        <v>214.498971625716</v>
      </c>
      <c r="H115" s="5">
        <v>3.125</v>
      </c>
      <c r="I115" s="6">
        <v>1.494</v>
      </c>
      <c r="J115" s="5">
        <f t="shared" si="24"/>
        <v>0.95445860522350978</v>
      </c>
      <c r="K115" s="5">
        <f t="shared" si="25"/>
        <v>204.7303892797581</v>
      </c>
      <c r="L115" s="5">
        <f t="shared" si="31"/>
        <v>78.477698337224652</v>
      </c>
      <c r="M115" s="5"/>
      <c r="N115" s="5">
        <v>0.35125000000000001</v>
      </c>
      <c r="O115" s="5">
        <f t="shared" si="27"/>
        <v>9744.3396176938859</v>
      </c>
      <c r="P115" s="5"/>
      <c r="Q115" s="5">
        <f t="shared" si="28"/>
        <v>6.8584132192007532</v>
      </c>
    </row>
    <row r="116" spans="1:17" x14ac:dyDescent="0.25">
      <c r="A116">
        <v>12.2</v>
      </c>
      <c r="B116" t="str">
        <f t="shared" si="21"/>
        <v>12.2 120</v>
      </c>
      <c r="C116">
        <v>120</v>
      </c>
      <c r="D116">
        <v>19.667999999999999</v>
      </c>
      <c r="E116">
        <f t="shared" si="22"/>
        <v>1.9667999999999999E-3</v>
      </c>
      <c r="F116">
        <v>0.30499999999999999</v>
      </c>
      <c r="G116">
        <f t="shared" si="23"/>
        <v>155.07423225544031</v>
      </c>
      <c r="H116">
        <v>1.2629999999999999</v>
      </c>
      <c r="I116" s="4">
        <v>1.236</v>
      </c>
      <c r="J116">
        <f t="shared" si="24"/>
        <v>1.3492185389527676</v>
      </c>
      <c r="K116">
        <f t="shared" si="25"/>
        <v>209.22902907290731</v>
      </c>
      <c r="L116">
        <f t="shared" si="31"/>
        <v>80.202126732328111</v>
      </c>
      <c r="N116">
        <v>0.35125000000000001</v>
      </c>
      <c r="O116">
        <f t="shared" si="27"/>
        <v>7044.7703016818868</v>
      </c>
      <c r="P116">
        <f t="shared" ref="P116:P119" si="37">O116*LN($I$115/I116)/C116</f>
        <v>11.129370841798046</v>
      </c>
    </row>
    <row r="117" spans="1:17" x14ac:dyDescent="0.25">
      <c r="A117">
        <v>12.2</v>
      </c>
      <c r="B117" t="str">
        <f t="shared" si="21"/>
        <v>12.2 240</v>
      </c>
      <c r="C117">
        <v>240</v>
      </c>
      <c r="D117">
        <v>27.036999999999999</v>
      </c>
      <c r="E117">
        <f t="shared" si="22"/>
        <v>2.7036999999999999E-3</v>
      </c>
      <c r="F117">
        <v>0.36070000000000002</v>
      </c>
      <c r="G117">
        <f t="shared" si="23"/>
        <v>133.40977179420796</v>
      </c>
      <c r="H117">
        <v>1.6080000000000001</v>
      </c>
      <c r="I117" s="4">
        <v>1.127</v>
      </c>
      <c r="J117">
        <f t="shared" si="24"/>
        <v>1.485393127689302</v>
      </c>
      <c r="K117">
        <f t="shared" si="25"/>
        <v>198.16595818971459</v>
      </c>
      <c r="L117">
        <f t="shared" si="31"/>
        <v>75.961406326779738</v>
      </c>
      <c r="N117">
        <v>0.35125000000000001</v>
      </c>
      <c r="O117">
        <f t="shared" si="27"/>
        <v>6060.5890780221662</v>
      </c>
      <c r="P117">
        <f t="shared" si="37"/>
        <v>7.1186126701916752</v>
      </c>
    </row>
    <row r="118" spans="1:17" x14ac:dyDescent="0.25">
      <c r="A118">
        <v>12.2</v>
      </c>
      <c r="B118" t="str">
        <f t="shared" si="21"/>
        <v>12.2 480</v>
      </c>
      <c r="C118">
        <v>480</v>
      </c>
      <c r="D118">
        <v>28.143000000000001</v>
      </c>
      <c r="E118">
        <f t="shared" si="22"/>
        <v>2.8143E-3</v>
      </c>
      <c r="F118">
        <v>0.48270000000000002</v>
      </c>
      <c r="G118">
        <f t="shared" si="23"/>
        <v>171.51689585332053</v>
      </c>
      <c r="H118">
        <v>2.14</v>
      </c>
      <c r="I118" s="4">
        <v>1.1200000000000001</v>
      </c>
      <c r="J118">
        <f t="shared" si="24"/>
        <v>1.4748249015194166</v>
      </c>
      <c r="K118">
        <f t="shared" si="25"/>
        <v>252.95738903578948</v>
      </c>
      <c r="L118">
        <f t="shared" si="31"/>
        <v>96.964176831589725</v>
      </c>
      <c r="N118">
        <v>0.35125000000000001</v>
      </c>
      <c r="O118">
        <f t="shared" si="27"/>
        <v>7791.7337817530824</v>
      </c>
      <c r="P118">
        <f t="shared" si="37"/>
        <v>4.6771245806231594</v>
      </c>
    </row>
    <row r="119" spans="1:17" x14ac:dyDescent="0.25">
      <c r="A119">
        <v>12.2</v>
      </c>
      <c r="B119" t="str">
        <f t="shared" si="21"/>
        <v>12.2 60</v>
      </c>
      <c r="C119">
        <v>60</v>
      </c>
      <c r="D119">
        <v>16.707999999999998</v>
      </c>
      <c r="E119">
        <f t="shared" si="22"/>
        <v>1.6707999999999998E-3</v>
      </c>
      <c r="F119">
        <v>0.22020000000000001</v>
      </c>
      <c r="G119">
        <f t="shared" si="23"/>
        <v>131.79315298060811</v>
      </c>
      <c r="H119">
        <v>1.069</v>
      </c>
      <c r="I119" s="4">
        <v>1.4279999999999999</v>
      </c>
      <c r="J119">
        <f t="shared" si="24"/>
        <v>1.6557878311340051</v>
      </c>
      <c r="K119">
        <f t="shared" si="25"/>
        <v>218.22149893207325</v>
      </c>
      <c r="L119">
        <f t="shared" si="31"/>
        <v>83.649139847464028</v>
      </c>
      <c r="N119">
        <v>0.35125000000000001</v>
      </c>
      <c r="O119">
        <f t="shared" si="27"/>
        <v>5987.1487130979112</v>
      </c>
      <c r="P119">
        <f t="shared" si="37"/>
        <v>4.508544784190132</v>
      </c>
    </row>
    <row r="120" spans="1:17" x14ac:dyDescent="0.25">
      <c r="A120">
        <v>12.3</v>
      </c>
      <c r="B120" s="7" t="str">
        <f t="shared" si="21"/>
        <v>12.3 0</v>
      </c>
      <c r="C120" s="7">
        <v>0</v>
      </c>
      <c r="D120" s="7">
        <v>27.559000000000001</v>
      </c>
      <c r="E120" s="7">
        <f t="shared" si="22"/>
        <v>2.7558999999999999E-3</v>
      </c>
      <c r="F120" s="7">
        <v>0.40739999999999998</v>
      </c>
      <c r="G120" s="7">
        <f t="shared" si="23"/>
        <v>147.82829565659131</v>
      </c>
      <c r="H120" s="7">
        <v>1.5980000000000001</v>
      </c>
      <c r="I120" s="8">
        <v>1.347</v>
      </c>
      <c r="J120" s="7">
        <f t="shared" si="24"/>
        <v>1.2553403366158615</v>
      </c>
      <c r="K120" s="7">
        <f t="shared" si="25"/>
        <v>185.57482243089444</v>
      </c>
      <c r="L120" s="7">
        <f t="shared" si="31"/>
        <v>71.134944767848737</v>
      </c>
      <c r="M120" s="7"/>
      <c r="N120" s="7">
        <v>0.35125000000000001</v>
      </c>
      <c r="O120" s="7">
        <f t="shared" si="27"/>
        <v>6715.5991801034315</v>
      </c>
      <c r="P120" s="7"/>
      <c r="Q120" s="7">
        <f t="shared" si="28"/>
        <v>17.963377694765406</v>
      </c>
    </row>
    <row r="121" spans="1:17" x14ac:dyDescent="0.25">
      <c r="A121">
        <v>12.3</v>
      </c>
      <c r="B121" t="str">
        <f t="shared" si="21"/>
        <v>12.3 120</v>
      </c>
      <c r="C121">
        <v>120</v>
      </c>
      <c r="D121">
        <v>29.402999999999999</v>
      </c>
      <c r="E121">
        <f t="shared" si="22"/>
        <v>2.9402999999999999E-3</v>
      </c>
      <c r="F121">
        <v>0.62270000000000003</v>
      </c>
      <c r="G121">
        <f t="shared" si="23"/>
        <v>211.78111077100979</v>
      </c>
      <c r="H121">
        <v>1.9430000000000001</v>
      </c>
      <c r="I121" s="4">
        <v>1.022</v>
      </c>
      <c r="J121">
        <f t="shared" si="24"/>
        <v>0.91077350416329306</v>
      </c>
      <c r="K121">
        <f t="shared" si="25"/>
        <v>192.88462437250712</v>
      </c>
      <c r="L121">
        <f t="shared" si="31"/>
        <v>73.936953955135806</v>
      </c>
      <c r="N121">
        <v>0.35125000000000001</v>
      </c>
      <c r="O121">
        <f t="shared" si="27"/>
        <v>9620.8716168863793</v>
      </c>
      <c r="P121">
        <f t="shared" ref="P121:P125" si="38">O121*LN($I$120/I121)/C121</f>
        <v>22.137497764886596</v>
      </c>
    </row>
    <row r="122" spans="1:17" x14ac:dyDescent="0.25">
      <c r="A122">
        <v>12.3</v>
      </c>
      <c r="B122" t="str">
        <f t="shared" si="21"/>
        <v>12.3 240</v>
      </c>
      <c r="C122">
        <v>240</v>
      </c>
      <c r="D122">
        <v>39.881999999999998</v>
      </c>
      <c r="E122">
        <f t="shared" si="22"/>
        <v>3.9881999999999999E-3</v>
      </c>
      <c r="F122">
        <v>0.71960000000000002</v>
      </c>
      <c r="G122">
        <f t="shared" si="23"/>
        <v>180.43227521187504</v>
      </c>
      <c r="H122">
        <v>2.4180000000000001</v>
      </c>
      <c r="I122" s="4">
        <v>0.99199999999999999</v>
      </c>
      <c r="J122">
        <f t="shared" si="24"/>
        <v>1.0138307436513687</v>
      </c>
      <c r="K122">
        <f t="shared" si="25"/>
        <v>182.92778775676368</v>
      </c>
      <c r="L122">
        <f t="shared" si="31"/>
        <v>70.120277676287913</v>
      </c>
      <c r="N122">
        <v>0.35125000000000001</v>
      </c>
      <c r="O122">
        <f t="shared" si="27"/>
        <v>8196.744974263238</v>
      </c>
      <c r="P122">
        <f t="shared" si="38"/>
        <v>10.447846729878494</v>
      </c>
    </row>
    <row r="123" spans="1:17" x14ac:dyDescent="0.25">
      <c r="A123">
        <v>12.3</v>
      </c>
      <c r="B123" t="str">
        <f t="shared" si="21"/>
        <v>12.3 30</v>
      </c>
      <c r="C123">
        <v>30</v>
      </c>
      <c r="D123">
        <v>19.960999999999999</v>
      </c>
      <c r="E123">
        <f t="shared" si="22"/>
        <v>1.9960999999999998E-3</v>
      </c>
      <c r="F123">
        <v>0.30380000000000001</v>
      </c>
      <c r="G123">
        <f t="shared" si="23"/>
        <v>152.19678372827016</v>
      </c>
      <c r="H123">
        <v>1.1479999999999999</v>
      </c>
      <c r="I123" s="4">
        <v>1.2909999999999999</v>
      </c>
      <c r="J123">
        <f t="shared" si="24"/>
        <v>1.1936423212313392</v>
      </c>
      <c r="K123">
        <f t="shared" si="25"/>
        <v>181.66852221335651</v>
      </c>
      <c r="L123">
        <f t="shared" si="31"/>
        <v>69.637573267872384</v>
      </c>
      <c r="N123">
        <v>0.35125000000000001</v>
      </c>
      <c r="O123">
        <f t="shared" si="27"/>
        <v>6914.0524923205221</v>
      </c>
      <c r="P123">
        <f t="shared" si="38"/>
        <v>9.7863309452573315</v>
      </c>
    </row>
    <row r="124" spans="1:17" x14ac:dyDescent="0.25">
      <c r="A124">
        <v>12.3</v>
      </c>
      <c r="B124" t="str">
        <f t="shared" si="21"/>
        <v>12.3 480</v>
      </c>
      <c r="C124">
        <v>480</v>
      </c>
      <c r="D124">
        <v>21.867000000000001</v>
      </c>
      <c r="E124">
        <f t="shared" si="22"/>
        <v>2.1867000000000002E-3</v>
      </c>
      <c r="F124">
        <v>0.38030000000000003</v>
      </c>
      <c r="G124">
        <f t="shared" si="23"/>
        <v>173.91503178305209</v>
      </c>
      <c r="H124">
        <v>1.2509999999999999</v>
      </c>
      <c r="I124" s="4">
        <v>0.751</v>
      </c>
      <c r="J124">
        <f t="shared" si="24"/>
        <v>0.98346486558294322</v>
      </c>
      <c r="K124">
        <f t="shared" si="25"/>
        <v>171.03932335537263</v>
      </c>
      <c r="L124">
        <f t="shared" si="31"/>
        <v>65.563165631185953</v>
      </c>
      <c r="N124">
        <v>0.35125000000000001</v>
      </c>
      <c r="O124">
        <f t="shared" si="27"/>
        <v>7900.6771989246745</v>
      </c>
      <c r="P124">
        <f t="shared" si="38"/>
        <v>9.6162685089813849</v>
      </c>
    </row>
    <row r="125" spans="1:17" x14ac:dyDescent="0.25">
      <c r="A125">
        <v>12.3</v>
      </c>
      <c r="B125" t="str">
        <f t="shared" si="21"/>
        <v>12.3 60</v>
      </c>
      <c r="C125">
        <v>60</v>
      </c>
      <c r="D125">
        <v>13.917999999999999</v>
      </c>
      <c r="E125">
        <f t="shared" si="22"/>
        <v>1.3917999999999999E-3</v>
      </c>
      <c r="F125">
        <v>0.27600000000000002</v>
      </c>
      <c r="G125">
        <f t="shared" si="23"/>
        <v>198.30435407386122</v>
      </c>
      <c r="H125">
        <v>0.97099999999999997</v>
      </c>
      <c r="I125" s="4">
        <v>1.0469999999999999</v>
      </c>
      <c r="J125">
        <f t="shared" si="24"/>
        <v>1.0816639428251522</v>
      </c>
      <c r="K125">
        <f t="shared" si="25"/>
        <v>214.49866950692777</v>
      </c>
      <c r="L125">
        <f t="shared" si="31"/>
        <v>82.222096770882544</v>
      </c>
      <c r="N125">
        <v>0.35125000000000001</v>
      </c>
      <c r="O125">
        <f t="shared" si="27"/>
        <v>9008.6444663003458</v>
      </c>
      <c r="P125">
        <f t="shared" si="38"/>
        <v>37.828944524823221</v>
      </c>
    </row>
    <row r="126" spans="1:17" x14ac:dyDescent="0.25">
      <c r="A126" s="9">
        <v>12.4</v>
      </c>
      <c r="B126" s="9" t="str">
        <f t="shared" si="21"/>
        <v>12.4 0</v>
      </c>
      <c r="C126" s="9">
        <v>0</v>
      </c>
      <c r="D126" s="9">
        <v>24.218</v>
      </c>
      <c r="E126" s="9">
        <f t="shared" si="22"/>
        <v>2.4218E-3</v>
      </c>
      <c r="F126" s="9">
        <v>0.50470000000000004</v>
      </c>
      <c r="G126" s="9">
        <f t="shared" si="23"/>
        <v>208.39871170203983</v>
      </c>
      <c r="H126" s="9">
        <v>1.419</v>
      </c>
      <c r="I126" s="10">
        <v>1.151</v>
      </c>
      <c r="J126" s="9">
        <f t="shared" si="24"/>
        <v>0.77816563054713062</v>
      </c>
      <c r="K126" s="9">
        <f t="shared" si="25"/>
        <v>162.16871489682751</v>
      </c>
      <c r="L126" s="9">
        <f t="shared" si="31"/>
        <v>62.162864693321382</v>
      </c>
      <c r="M126" s="9"/>
      <c r="N126" s="9">
        <v>0.35125000000000001</v>
      </c>
      <c r="O126" s="9">
        <f t="shared" si="27"/>
        <v>9467.2147251968199</v>
      </c>
      <c r="P126" s="9"/>
      <c r="Q126" s="9">
        <f t="shared" si="28"/>
        <v>18.447988786402632</v>
      </c>
    </row>
    <row r="127" spans="1:17" x14ac:dyDescent="0.25">
      <c r="A127">
        <v>12.4</v>
      </c>
      <c r="B127" t="str">
        <f t="shared" si="21"/>
        <v>12.4 120</v>
      </c>
      <c r="C127">
        <v>120</v>
      </c>
      <c r="D127">
        <v>33.963999999999999</v>
      </c>
      <c r="E127">
        <f t="shared" si="22"/>
        <v>3.3963999999999999E-3</v>
      </c>
      <c r="F127">
        <v>0.67649999999999999</v>
      </c>
      <c r="G127">
        <f t="shared" si="23"/>
        <v>199.18148627959016</v>
      </c>
      <c r="H127">
        <v>2.3119999999999998</v>
      </c>
      <c r="I127" s="4">
        <v>1.0409999999999999</v>
      </c>
      <c r="J127">
        <f t="shared" si="24"/>
        <v>1.0384829671625284</v>
      </c>
      <c r="K127">
        <f t="shared" si="25"/>
        <v>206.84658087547123</v>
      </c>
      <c r="L127">
        <f t="shared" si="31"/>
        <v>79.288881504786602</v>
      </c>
      <c r="N127">
        <v>0.35125000000000001</v>
      </c>
      <c r="O127">
        <f t="shared" si="27"/>
        <v>9048.4911566479059</v>
      </c>
      <c r="P127">
        <f t="shared" ref="P127:P131" si="39">O127*LN($I$49/I127)/C127</f>
        <v>22.341512411446843</v>
      </c>
    </row>
    <row r="128" spans="1:17" x14ac:dyDescent="0.25">
      <c r="A128">
        <v>12.4</v>
      </c>
      <c r="B128" t="str">
        <f t="shared" si="21"/>
        <v>12.4 240</v>
      </c>
      <c r="C128">
        <v>240</v>
      </c>
      <c r="D128">
        <v>37.887</v>
      </c>
      <c r="E128">
        <f t="shared" si="22"/>
        <v>3.7886999999999999E-3</v>
      </c>
      <c r="F128">
        <v>0.79159999999999997</v>
      </c>
      <c r="G128">
        <f t="shared" si="23"/>
        <v>208.93710243619182</v>
      </c>
      <c r="H128">
        <v>2.7210000000000001</v>
      </c>
      <c r="I128" s="4">
        <v>1.2609999999999999</v>
      </c>
      <c r="J128">
        <f t="shared" si="24"/>
        <v>1.0469673032946121</v>
      </c>
      <c r="K128">
        <f t="shared" si="25"/>
        <v>218.75031469580986</v>
      </c>
      <c r="L128">
        <f t="shared" si="31"/>
        <v>83.851846656787686</v>
      </c>
      <c r="N128">
        <v>0.35125000000000001</v>
      </c>
      <c r="O128">
        <f t="shared" si="27"/>
        <v>9491.6729411072938</v>
      </c>
      <c r="P128">
        <f t="shared" si="39"/>
        <v>4.1354894562583171</v>
      </c>
    </row>
    <row r="129" spans="1:17" x14ac:dyDescent="0.25">
      <c r="A129">
        <v>12.4</v>
      </c>
      <c r="B129" t="str">
        <f t="shared" si="21"/>
        <v>12.4 30</v>
      </c>
      <c r="C129">
        <v>30</v>
      </c>
      <c r="D129">
        <v>31.244</v>
      </c>
      <c r="E129">
        <f t="shared" si="22"/>
        <v>3.1243999999999998E-3</v>
      </c>
      <c r="F129">
        <v>0.65859999999999996</v>
      </c>
      <c r="G129">
        <f t="shared" si="23"/>
        <v>210.79247215465369</v>
      </c>
      <c r="H129">
        <v>2.1819999999999999</v>
      </c>
      <c r="I129" s="4">
        <v>1.2310000000000001</v>
      </c>
      <c r="J129">
        <f t="shared" si="24"/>
        <v>0.99359375946351214</v>
      </c>
      <c r="K129">
        <f t="shared" si="25"/>
        <v>209.44208487475007</v>
      </c>
      <c r="L129">
        <f t="shared" si="31"/>
        <v>80.283795745926099</v>
      </c>
      <c r="N129">
        <v>0.35125000000000001</v>
      </c>
      <c r="O129">
        <f t="shared" si="27"/>
        <v>9575.9593715551946</v>
      </c>
      <c r="P129">
        <f t="shared" si="39"/>
        <v>41.063434080441624</v>
      </c>
    </row>
    <row r="130" spans="1:17" x14ac:dyDescent="0.25">
      <c r="A130">
        <v>12.4</v>
      </c>
      <c r="B130" t="str">
        <f t="shared" ref="B130:B145" si="40">A130&amp;" "&amp;C130</f>
        <v>12.4 480</v>
      </c>
      <c r="C130">
        <v>480</v>
      </c>
      <c r="D130">
        <v>27.893999999999998</v>
      </c>
      <c r="E130">
        <f t="shared" ref="E130:E193" si="41">D130/10000</f>
        <v>2.7894E-3</v>
      </c>
      <c r="F130">
        <v>0.55659999999999998</v>
      </c>
      <c r="G130">
        <f t="shared" ref="G130:G193" si="42">F130/E130</f>
        <v>199.54111995411199</v>
      </c>
      <c r="H130">
        <v>1.92</v>
      </c>
      <c r="I130" s="4">
        <v>1.0640000000000001</v>
      </c>
      <c r="J130">
        <f t="shared" ref="J130:J193" si="43">(H130-F130)/(F130*$W$11-F130)</f>
        <v>1.0521961731240712</v>
      </c>
      <c r="K130">
        <f t="shared" ref="K130:K193" si="44">J130*G130</f>
        <v>209.95640279660788</v>
      </c>
      <c r="L130">
        <f t="shared" si="31"/>
        <v>80.480945210951688</v>
      </c>
      <c r="N130">
        <v>0.35125000000000001</v>
      </c>
      <c r="O130">
        <f t="shared" si="27"/>
        <v>9064.8287299049698</v>
      </c>
      <c r="P130">
        <f t="shared" si="39"/>
        <v>5.1827562572121098</v>
      </c>
    </row>
    <row r="131" spans="1:17" x14ac:dyDescent="0.25">
      <c r="A131">
        <v>12.4</v>
      </c>
      <c r="B131" t="str">
        <f t="shared" si="40"/>
        <v>12.4 60</v>
      </c>
      <c r="C131">
        <v>60</v>
      </c>
      <c r="D131">
        <v>26.564</v>
      </c>
      <c r="E131">
        <f t="shared" si="41"/>
        <v>2.6564000000000002E-3</v>
      </c>
      <c r="F131">
        <v>0.60850000000000004</v>
      </c>
      <c r="G131">
        <f t="shared" si="42"/>
        <v>229.06941725643728</v>
      </c>
      <c r="H131">
        <v>2.0510000000000002</v>
      </c>
      <c r="I131" s="4">
        <v>1.2509999999999999</v>
      </c>
      <c r="J131">
        <f t="shared" si="43"/>
        <v>1.0182909159969447</v>
      </c>
      <c r="K131">
        <f t="shared" si="44"/>
        <v>233.25930672494383</v>
      </c>
      <c r="L131">
        <f t="shared" si="31"/>
        <v>89.413465054746496</v>
      </c>
      <c r="N131">
        <v>0.35125000000000001</v>
      </c>
      <c r="O131">
        <f t="shared" si="27"/>
        <v>10406.25127876532</v>
      </c>
      <c r="P131">
        <f t="shared" si="39"/>
        <v>19.516751726654274</v>
      </c>
    </row>
    <row r="132" spans="1:17" x14ac:dyDescent="0.25">
      <c r="A132" s="12">
        <v>12.5</v>
      </c>
      <c r="B132" s="12" t="str">
        <f t="shared" si="40"/>
        <v>12.5 0</v>
      </c>
      <c r="C132" s="12">
        <v>0</v>
      </c>
      <c r="D132" s="12">
        <v>25.695</v>
      </c>
      <c r="E132" s="12">
        <f t="shared" si="41"/>
        <v>2.5695000000000002E-3</v>
      </c>
      <c r="F132" s="12">
        <v>0.49880000000000002</v>
      </c>
      <c r="G132" s="12">
        <f t="shared" si="42"/>
        <v>194.12337030550691</v>
      </c>
      <c r="H132" s="12">
        <v>1.52</v>
      </c>
      <c r="I132" s="13">
        <v>1.286</v>
      </c>
      <c r="J132" s="12">
        <f t="shared" si="43"/>
        <v>0.8794294227931222</v>
      </c>
      <c r="K132" s="12">
        <f t="shared" si="44"/>
        <v>170.71780349842746</v>
      </c>
      <c r="L132" s="12">
        <f t="shared" si="31"/>
        <v>65.439919939954976</v>
      </c>
      <c r="M132" s="12"/>
      <c r="N132" s="12">
        <v>0.35125000000000001</v>
      </c>
      <c r="O132" s="12">
        <f t="shared" si="27"/>
        <v>8818.7091697992564</v>
      </c>
      <c r="P132" s="12"/>
      <c r="Q132" s="12">
        <f t="shared" si="28"/>
        <v>17.097976653665405</v>
      </c>
    </row>
    <row r="133" spans="1:17" x14ac:dyDescent="0.25">
      <c r="A133">
        <v>12.5</v>
      </c>
      <c r="B133" t="str">
        <f t="shared" si="40"/>
        <v>12.5 120</v>
      </c>
      <c r="C133">
        <v>120</v>
      </c>
      <c r="D133">
        <v>39.177999999999997</v>
      </c>
      <c r="E133">
        <f t="shared" si="41"/>
        <v>3.9177999999999999E-3</v>
      </c>
      <c r="F133">
        <v>0.83140000000000003</v>
      </c>
      <c r="G133">
        <f t="shared" si="42"/>
        <v>212.21093470825465</v>
      </c>
      <c r="H133">
        <v>2.7919999999999998</v>
      </c>
      <c r="I133" s="4">
        <v>1.1000000000000001</v>
      </c>
      <c r="J133">
        <f t="shared" si="43"/>
        <v>1.0129677255139138</v>
      </c>
      <c r="K133">
        <f t="shared" si="44"/>
        <v>214.96282786060237</v>
      </c>
      <c r="L133">
        <f t="shared" si="31"/>
        <v>82.400018961078771</v>
      </c>
      <c r="N133">
        <v>0.35125000000000001</v>
      </c>
      <c r="O133">
        <f t="shared" ref="O133:O196" si="45">N133*F133/E133*(F133*$W$11-F133)/F133/18*1000</f>
        <v>9640.3978196862536</v>
      </c>
      <c r="P133">
        <f t="shared" ref="P133:P137" si="46">O133*LN($I$132/I133)/C133</f>
        <v>12.550709079189719</v>
      </c>
    </row>
    <row r="134" spans="1:17" x14ac:dyDescent="0.25">
      <c r="A134">
        <v>12.5</v>
      </c>
      <c r="B134" t="str">
        <f t="shared" si="40"/>
        <v>12.5 240</v>
      </c>
      <c r="C134">
        <v>240</v>
      </c>
      <c r="D134">
        <v>20.995999999999999</v>
      </c>
      <c r="E134">
        <f t="shared" si="41"/>
        <v>2.0996000000000001E-3</v>
      </c>
      <c r="F134">
        <v>0.37540000000000001</v>
      </c>
      <c r="G134">
        <f t="shared" si="42"/>
        <v>178.79596113545438</v>
      </c>
      <c r="H134">
        <v>1.3979999999999999</v>
      </c>
      <c r="I134" s="4">
        <v>1.25</v>
      </c>
      <c r="J134">
        <f t="shared" si="43"/>
        <v>1.1701139321108158</v>
      </c>
      <c r="K134">
        <f t="shared" si="44"/>
        <v>209.21164512973914</v>
      </c>
      <c r="L134">
        <f t="shared" si="31"/>
        <v>80.19546308140329</v>
      </c>
      <c r="N134">
        <v>0.35125000000000001</v>
      </c>
      <c r="O134">
        <f t="shared" si="45"/>
        <v>8122.4098855632383</v>
      </c>
      <c r="P134">
        <f t="shared" si="46"/>
        <v>0.96091745420927166</v>
      </c>
    </row>
    <row r="135" spans="1:17" x14ac:dyDescent="0.25">
      <c r="A135">
        <v>12.5</v>
      </c>
      <c r="B135" t="str">
        <f t="shared" si="40"/>
        <v>12.5 30</v>
      </c>
      <c r="C135">
        <v>30</v>
      </c>
      <c r="D135">
        <v>15.478999999999999</v>
      </c>
      <c r="E135">
        <f t="shared" si="41"/>
        <v>1.5478999999999998E-3</v>
      </c>
      <c r="F135">
        <v>0.31019999999999998</v>
      </c>
      <c r="G135">
        <f t="shared" si="42"/>
        <v>200.40054267071517</v>
      </c>
      <c r="H135">
        <v>0.997</v>
      </c>
      <c r="I135" s="4">
        <v>1.147</v>
      </c>
      <c r="J135">
        <f t="shared" si="43"/>
        <v>0.95105388344172881</v>
      </c>
      <c r="K135">
        <f t="shared" si="44"/>
        <v>190.59171435081353</v>
      </c>
      <c r="L135">
        <f t="shared" si="31"/>
        <v>73.058030695965996</v>
      </c>
      <c r="N135">
        <v>0.35125000000000001</v>
      </c>
      <c r="O135">
        <f t="shared" si="45"/>
        <v>9103.8709069479228</v>
      </c>
      <c r="P135">
        <f t="shared" si="46"/>
        <v>34.712084946390021</v>
      </c>
    </row>
    <row r="136" spans="1:17" x14ac:dyDescent="0.25">
      <c r="A136">
        <v>12.5</v>
      </c>
      <c r="B136" t="str">
        <f t="shared" si="40"/>
        <v>12.5 480</v>
      </c>
      <c r="C136">
        <v>480</v>
      </c>
      <c r="D136">
        <v>23.384</v>
      </c>
      <c r="E136">
        <f t="shared" si="41"/>
        <v>2.3384E-3</v>
      </c>
      <c r="F136">
        <v>0.47739999999999999</v>
      </c>
      <c r="G136">
        <f t="shared" si="42"/>
        <v>204.15668833390353</v>
      </c>
      <c r="H136">
        <v>1.6679999999999999</v>
      </c>
      <c r="I136" s="4">
        <v>0.93</v>
      </c>
      <c r="J136">
        <f t="shared" si="43"/>
        <v>1.0712728385783452</v>
      </c>
      <c r="K136">
        <f t="shared" si="44"/>
        <v>218.70751502621536</v>
      </c>
      <c r="L136">
        <f t="shared" si="31"/>
        <v>83.835440594301375</v>
      </c>
      <c r="N136">
        <v>0.35125000000000001</v>
      </c>
      <c r="O136">
        <f t="shared" si="45"/>
        <v>9274.5064988961258</v>
      </c>
      <c r="P136">
        <f t="shared" si="46"/>
        <v>6.2623654857534641</v>
      </c>
    </row>
    <row r="137" spans="1:17" x14ac:dyDescent="0.25">
      <c r="A137">
        <v>12.5</v>
      </c>
      <c r="B137" t="str">
        <f t="shared" si="40"/>
        <v>12.5 60</v>
      </c>
      <c r="C137">
        <v>60</v>
      </c>
      <c r="D137">
        <v>30.056000000000001</v>
      </c>
      <c r="E137">
        <f t="shared" si="41"/>
        <v>3.0056000000000002E-3</v>
      </c>
      <c r="F137">
        <v>0.60419999999999996</v>
      </c>
      <c r="G137">
        <f t="shared" si="42"/>
        <v>201.02475379291985</v>
      </c>
      <c r="H137">
        <v>2.1840000000000002</v>
      </c>
      <c r="I137" s="4">
        <v>1.0489999999999999</v>
      </c>
      <c r="J137">
        <f t="shared" si="43"/>
        <v>1.1231506655749048</v>
      </c>
      <c r="K137">
        <f t="shared" si="44"/>
        <v>225.78108601954932</v>
      </c>
      <c r="L137">
        <f t="shared" si="31"/>
        <v>86.546897220426644</v>
      </c>
      <c r="N137">
        <v>0.35125000000000001</v>
      </c>
      <c r="O137">
        <f t="shared" si="45"/>
        <v>9132.2278035885156</v>
      </c>
      <c r="P137">
        <f t="shared" si="46"/>
        <v>31.003806302784565</v>
      </c>
    </row>
    <row r="138" spans="1:17" x14ac:dyDescent="0.25">
      <c r="A138" s="14">
        <v>12.6</v>
      </c>
      <c r="B138" s="14" t="str">
        <f t="shared" si="40"/>
        <v>12.6 0</v>
      </c>
      <c r="C138" s="14">
        <v>0</v>
      </c>
      <c r="D138" s="14">
        <v>19.986000000000001</v>
      </c>
      <c r="E138" s="14">
        <f t="shared" si="41"/>
        <v>1.9986000000000001E-3</v>
      </c>
      <c r="F138" s="14">
        <v>0.28170000000000001</v>
      </c>
      <c r="G138" s="14">
        <f t="shared" si="42"/>
        <v>140.94866406484539</v>
      </c>
      <c r="H138" s="14">
        <v>1.2450000000000001</v>
      </c>
      <c r="I138" s="15">
        <v>1.619</v>
      </c>
      <c r="J138" s="14">
        <f t="shared" si="43"/>
        <v>1.4688969990018339</v>
      </c>
      <c r="K138" s="14">
        <f t="shared" si="44"/>
        <v>207.03906965816901</v>
      </c>
      <c r="L138" s="14">
        <f t="shared" si="31"/>
        <v>79.362666723849586</v>
      </c>
      <c r="M138" s="14"/>
      <c r="N138" s="14">
        <v>0.35125000000000001</v>
      </c>
      <c r="O138" s="14">
        <f t="shared" si="45"/>
        <v>6403.068699577103</v>
      </c>
      <c r="P138" s="14"/>
      <c r="Q138" s="14">
        <f t="shared" ref="Q138:Q198" si="47">AVERAGE(P139:P143)</f>
        <v>17.338001981933118</v>
      </c>
    </row>
    <row r="139" spans="1:17" x14ac:dyDescent="0.25">
      <c r="A139">
        <v>12.6</v>
      </c>
      <c r="B139" t="str">
        <f t="shared" si="40"/>
        <v>12.6 120</v>
      </c>
      <c r="C139">
        <v>120</v>
      </c>
      <c r="D139">
        <v>21.631</v>
      </c>
      <c r="E139">
        <f t="shared" si="41"/>
        <v>2.1630999999999998E-3</v>
      </c>
      <c r="F139">
        <v>0.33600000000000002</v>
      </c>
      <c r="G139">
        <f t="shared" si="42"/>
        <v>155.33262447413438</v>
      </c>
      <c r="H139">
        <v>1.4319999999999999</v>
      </c>
      <c r="I139" s="4">
        <v>1.169</v>
      </c>
      <c r="J139">
        <f t="shared" si="43"/>
        <v>1.4011605688970419</v>
      </c>
      <c r="K139">
        <f t="shared" si="44"/>
        <v>217.64594847644869</v>
      </c>
      <c r="L139">
        <f t="shared" si="31"/>
        <v>83.428518594345448</v>
      </c>
      <c r="N139">
        <v>0.35125000000000001</v>
      </c>
      <c r="O139">
        <f t="shared" si="45"/>
        <v>7056.5086401664094</v>
      </c>
      <c r="P139">
        <f t="shared" ref="P139:P142" si="48">O139*LN($I$138/I139)/C139</f>
        <v>19.150187906292555</v>
      </c>
    </row>
    <row r="140" spans="1:17" x14ac:dyDescent="0.25">
      <c r="A140">
        <v>12.6</v>
      </c>
      <c r="B140" t="str">
        <f t="shared" si="40"/>
        <v>12.6 240</v>
      </c>
      <c r="C140">
        <v>240</v>
      </c>
      <c r="D140">
        <v>20.065999999999999</v>
      </c>
      <c r="E140">
        <f t="shared" si="41"/>
        <v>2.0065999999999999E-3</v>
      </c>
      <c r="F140">
        <v>0.28539999999999999</v>
      </c>
      <c r="G140">
        <f t="shared" si="42"/>
        <v>142.23063889165752</v>
      </c>
      <c r="H140">
        <v>1.272</v>
      </c>
      <c r="I140" s="4">
        <v>1.1539999999999999</v>
      </c>
      <c r="J140">
        <f t="shared" si="43"/>
        <v>1.4849224478258334</v>
      </c>
      <c r="K140">
        <f t="shared" si="44"/>
        <v>211.20146845883227</v>
      </c>
      <c r="L140">
        <f t="shared" si="31"/>
        <v>80.958206490011563</v>
      </c>
      <c r="N140">
        <v>0.35125000000000001</v>
      </c>
      <c r="O140">
        <f t="shared" si="45"/>
        <v>6461.3067321378812</v>
      </c>
      <c r="P140">
        <f t="shared" si="48"/>
        <v>9.1151405786950317</v>
      </c>
    </row>
    <row r="141" spans="1:17" x14ac:dyDescent="0.25">
      <c r="A141">
        <v>12.6</v>
      </c>
      <c r="B141" t="str">
        <f t="shared" si="40"/>
        <v>12.6 480</v>
      </c>
      <c r="C141">
        <v>480</v>
      </c>
      <c r="D141">
        <v>21.431999999999999</v>
      </c>
      <c r="E141">
        <f t="shared" si="41"/>
        <v>2.1432000000000001E-3</v>
      </c>
      <c r="F141">
        <v>0.3407</v>
      </c>
      <c r="G141">
        <f t="shared" si="42"/>
        <v>158.96789846957819</v>
      </c>
      <c r="H141">
        <v>1.462</v>
      </c>
      <c r="I141" s="4">
        <v>1.0329999999999999</v>
      </c>
      <c r="J141">
        <f t="shared" si="43"/>
        <v>1.413729494835207</v>
      </c>
      <c r="K141">
        <f t="shared" si="44"/>
        <v>224.73760679841126</v>
      </c>
      <c r="L141">
        <f t="shared" si="31"/>
        <v>86.146908494640883</v>
      </c>
      <c r="N141">
        <v>0.35125000000000001</v>
      </c>
      <c r="O141">
        <f t="shared" si="45"/>
        <v>7221.6532287231621</v>
      </c>
      <c r="P141">
        <f t="shared" si="48"/>
        <v>6.7603924640781559</v>
      </c>
    </row>
    <row r="142" spans="1:17" x14ac:dyDescent="0.25">
      <c r="A142">
        <v>12.6</v>
      </c>
      <c r="B142" t="str">
        <f t="shared" si="40"/>
        <v>12.6 60</v>
      </c>
      <c r="C142">
        <v>60</v>
      </c>
      <c r="D142">
        <v>13.052</v>
      </c>
      <c r="E142">
        <f t="shared" si="41"/>
        <v>1.3052000000000001E-3</v>
      </c>
      <c r="F142">
        <v>0.16020000000000001</v>
      </c>
      <c r="G142">
        <f t="shared" si="42"/>
        <v>122.73980999080601</v>
      </c>
      <c r="H142">
        <v>0.79700000000000004</v>
      </c>
      <c r="I142" s="4">
        <v>1.119</v>
      </c>
      <c r="J142">
        <f t="shared" si="43"/>
        <v>1.7074860854357568</v>
      </c>
      <c r="K142">
        <f t="shared" si="44"/>
        <v>209.57651768832994</v>
      </c>
      <c r="L142">
        <f t="shared" si="31"/>
        <v>80.335326824569876</v>
      </c>
      <c r="N142">
        <v>0.35125000000000001</v>
      </c>
      <c r="O142">
        <f t="shared" si="45"/>
        <v>5575.8700570769615</v>
      </c>
      <c r="P142">
        <f t="shared" si="48"/>
        <v>34.326286978666722</v>
      </c>
    </row>
    <row r="143" spans="1:17" x14ac:dyDescent="0.25">
      <c r="A143">
        <v>13.1</v>
      </c>
      <c r="B143" s="2" t="str">
        <f t="shared" si="40"/>
        <v>13.1 0</v>
      </c>
      <c r="C143" s="2">
        <v>0</v>
      </c>
      <c r="D143" s="2">
        <v>20.675999999999998</v>
      </c>
      <c r="E143" s="2">
        <f t="shared" si="41"/>
        <v>2.0675999999999997E-3</v>
      </c>
      <c r="F143" s="2">
        <v>0.31859999999999999</v>
      </c>
      <c r="G143" s="2">
        <f t="shared" si="42"/>
        <v>154.09170052234475</v>
      </c>
      <c r="H143" s="2">
        <v>0.84599999999999997</v>
      </c>
      <c r="I143" s="3">
        <v>5.0739999999999998</v>
      </c>
      <c r="J143" s="2">
        <f t="shared" si="43"/>
        <v>0.71106775375673226</v>
      </c>
      <c r="K143" s="2">
        <f t="shared" si="44"/>
        <v>109.56963936297876</v>
      </c>
      <c r="L143" s="2">
        <f t="shared" si="31"/>
        <v>42.000472597628729</v>
      </c>
      <c r="M143" s="2"/>
      <c r="N143" s="2">
        <v>0.44191999999999998</v>
      </c>
      <c r="O143" s="2">
        <f t="shared" si="45"/>
        <v>8807.1170740588386</v>
      </c>
      <c r="P143" s="2"/>
      <c r="Q143" s="2">
        <f t="shared" si="47"/>
        <v>6.7033849436697768</v>
      </c>
    </row>
    <row r="144" spans="1:17" x14ac:dyDescent="0.25">
      <c r="A144">
        <v>13.1</v>
      </c>
      <c r="B144" t="str">
        <f t="shared" si="40"/>
        <v>13.1 120</v>
      </c>
      <c r="C144">
        <v>120</v>
      </c>
      <c r="D144">
        <v>35.136000000000003</v>
      </c>
      <c r="E144">
        <f t="shared" si="41"/>
        <v>3.5136000000000004E-3</v>
      </c>
      <c r="F144">
        <v>0.79139999999999999</v>
      </c>
      <c r="G144">
        <f t="shared" si="42"/>
        <v>225.23907103825132</v>
      </c>
      <c r="H144">
        <v>2.1230000000000002</v>
      </c>
      <c r="I144" s="4">
        <v>4.7690000000000001</v>
      </c>
      <c r="J144">
        <f t="shared" si="43"/>
        <v>0.72276043534435575</v>
      </c>
      <c r="K144">
        <f t="shared" si="44"/>
        <v>162.7938890401648</v>
      </c>
      <c r="L144">
        <f t="shared" si="31"/>
        <v>62.40250780640126</v>
      </c>
      <c r="N144">
        <v>0.44191999999999998</v>
      </c>
      <c r="O144">
        <f t="shared" si="45"/>
        <v>12873.547774226032</v>
      </c>
      <c r="P144">
        <f t="shared" ref="P144:P148" si="49">O144*LN($I$143/I144)/C144</f>
        <v>6.6505629490558551</v>
      </c>
    </row>
    <row r="145" spans="1:17" x14ac:dyDescent="0.25">
      <c r="A145">
        <v>13.1</v>
      </c>
      <c r="B145" t="str">
        <f t="shared" si="40"/>
        <v>13.1 240</v>
      </c>
      <c r="C145">
        <v>240</v>
      </c>
      <c r="D145">
        <v>21.587</v>
      </c>
      <c r="E145">
        <f t="shared" si="41"/>
        <v>2.1586999999999999E-3</v>
      </c>
      <c r="F145">
        <v>0.50849999999999995</v>
      </c>
      <c r="G145">
        <f t="shared" si="42"/>
        <v>235.55843794876546</v>
      </c>
      <c r="H145">
        <v>1.3560000000000001</v>
      </c>
      <c r="I145" s="4">
        <v>4.569</v>
      </c>
      <c r="J145">
        <f t="shared" si="43"/>
        <v>0.71592145856053258</v>
      </c>
      <c r="K145">
        <f t="shared" si="44"/>
        <v>168.64134047252088</v>
      </c>
      <c r="L145">
        <f t="shared" ref="L145:L208" si="50">(K145/MAX(K145:K687))*100</f>
        <v>64.643965614225522</v>
      </c>
      <c r="N145">
        <v>0.44191999999999998</v>
      </c>
      <c r="O145">
        <f t="shared" si="45"/>
        <v>13463.351587169787</v>
      </c>
      <c r="P145">
        <f t="shared" si="49"/>
        <v>5.8809657961373372</v>
      </c>
    </row>
    <row r="146" spans="1:17" x14ac:dyDescent="0.25">
      <c r="A146">
        <v>13.1</v>
      </c>
      <c r="B146" t="s">
        <v>37</v>
      </c>
      <c r="C146">
        <v>30</v>
      </c>
      <c r="D146">
        <v>29.975000000000001</v>
      </c>
      <c r="E146">
        <f t="shared" si="41"/>
        <v>2.9975000000000002E-3</v>
      </c>
      <c r="F146">
        <v>0.65769999999999995</v>
      </c>
      <c r="G146">
        <f t="shared" si="42"/>
        <v>219.41618015012509</v>
      </c>
      <c r="H146">
        <v>1.694</v>
      </c>
      <c r="I146" s="4">
        <v>4.9749999999999996</v>
      </c>
      <c r="J146">
        <f t="shared" si="43"/>
        <v>0.67682171887451403</v>
      </c>
      <c r="K146">
        <f t="shared" si="44"/>
        <v>148.5056361980877</v>
      </c>
      <c r="L146">
        <f t="shared" si="50"/>
        <v>56.925503633980711</v>
      </c>
      <c r="N146">
        <v>0.44191999999999998</v>
      </c>
      <c r="O146">
        <f t="shared" si="45"/>
        <v>12540.740221402883</v>
      </c>
      <c r="P146">
        <f t="shared" si="49"/>
        <v>8.2367960364632626</v>
      </c>
    </row>
    <row r="147" spans="1:17" x14ac:dyDescent="0.25">
      <c r="A147">
        <v>13.1</v>
      </c>
      <c r="B147" t="str">
        <f t="shared" ref="B147:B210" si="51">A147&amp;" "&amp;C147</f>
        <v>13.1 480</v>
      </c>
      <c r="C147">
        <v>480</v>
      </c>
      <c r="D147">
        <v>35.496000000000002</v>
      </c>
      <c r="E147">
        <f t="shared" si="41"/>
        <v>3.5496000000000004E-3</v>
      </c>
      <c r="F147">
        <v>0.73099999999999998</v>
      </c>
      <c r="G147">
        <f t="shared" si="42"/>
        <v>205.93869731800763</v>
      </c>
      <c r="H147">
        <v>1.9410000000000001</v>
      </c>
      <c r="I147" s="4">
        <v>4.6589999999999998</v>
      </c>
      <c r="J147">
        <f t="shared" si="43"/>
        <v>0.71102459495888726</v>
      </c>
      <c r="K147">
        <f t="shared" si="44"/>
        <v>146.42747884689726</v>
      </c>
      <c r="L147">
        <f t="shared" si="50"/>
        <v>56.128899835796396</v>
      </c>
      <c r="N147">
        <v>0.44191999999999998</v>
      </c>
      <c r="O147">
        <f t="shared" si="45"/>
        <v>11770.434171409854</v>
      </c>
      <c r="P147">
        <f t="shared" si="49"/>
        <v>2.0924062559193231</v>
      </c>
    </row>
    <row r="148" spans="1:17" x14ac:dyDescent="0.25">
      <c r="A148">
        <v>13.1</v>
      </c>
      <c r="B148" t="str">
        <f t="shared" si="51"/>
        <v>13.1 60</v>
      </c>
      <c r="C148">
        <v>60</v>
      </c>
      <c r="D148">
        <v>31.164000000000001</v>
      </c>
      <c r="E148">
        <f t="shared" si="41"/>
        <v>3.1164000000000001E-3</v>
      </c>
      <c r="F148">
        <v>0.7288</v>
      </c>
      <c r="G148">
        <f t="shared" si="42"/>
        <v>233.85958156847644</v>
      </c>
      <c r="H148">
        <v>1.8480000000000001</v>
      </c>
      <c r="I148" s="4">
        <v>4.8369999999999997</v>
      </c>
      <c r="J148">
        <f t="shared" si="43"/>
        <v>0.65965364688881578</v>
      </c>
      <c r="K148">
        <f t="shared" si="44"/>
        <v>154.26632584153796</v>
      </c>
      <c r="L148">
        <f t="shared" si="50"/>
        <v>59.133703724077272</v>
      </c>
      <c r="N148">
        <v>0.44191999999999998</v>
      </c>
      <c r="O148">
        <f t="shared" si="45"/>
        <v>13366.253385368531</v>
      </c>
      <c r="P148">
        <f t="shared" si="49"/>
        <v>10.656193680773107</v>
      </c>
    </row>
    <row r="149" spans="1:17" x14ac:dyDescent="0.25">
      <c r="A149" s="5">
        <v>13.2</v>
      </c>
      <c r="B149" s="5" t="str">
        <f t="shared" si="51"/>
        <v>13.2 0</v>
      </c>
      <c r="C149" s="5">
        <v>0</v>
      </c>
      <c r="D149" s="5">
        <v>16.178999999999998</v>
      </c>
      <c r="E149" s="5">
        <f t="shared" si="41"/>
        <v>1.6178999999999998E-3</v>
      </c>
      <c r="F149" s="5">
        <v>0.26079999999999998</v>
      </c>
      <c r="G149" s="5">
        <f t="shared" si="42"/>
        <v>161.19661289325668</v>
      </c>
      <c r="H149" s="5">
        <v>0.77100000000000002</v>
      </c>
      <c r="I149" s="6">
        <v>4.7889999999999997</v>
      </c>
      <c r="J149" s="5">
        <f t="shared" si="43"/>
        <v>0.84032928257112804</v>
      </c>
      <c r="K149" s="5">
        <f t="shared" si="44"/>
        <v>135.45823406548624</v>
      </c>
      <c r="L149" s="5">
        <f t="shared" si="50"/>
        <v>51.924145055760128</v>
      </c>
      <c r="M149" s="5"/>
      <c r="N149" s="5">
        <v>0.44191999999999998</v>
      </c>
      <c r="O149" s="5">
        <f t="shared" si="45"/>
        <v>9213.1986140732333</v>
      </c>
      <c r="P149" s="5"/>
      <c r="Q149" s="5">
        <f t="shared" si="47"/>
        <v>5.7037497273726014</v>
      </c>
    </row>
    <row r="150" spans="1:17" x14ac:dyDescent="0.25">
      <c r="A150">
        <v>13.2</v>
      </c>
      <c r="B150" t="str">
        <f t="shared" si="51"/>
        <v>13.2 120</v>
      </c>
      <c r="C150">
        <v>120</v>
      </c>
      <c r="D150">
        <v>19.0745</v>
      </c>
      <c r="E150">
        <f t="shared" si="41"/>
        <v>1.90745E-3</v>
      </c>
      <c r="F150">
        <v>0.35220000000000001</v>
      </c>
      <c r="G150">
        <f t="shared" si="42"/>
        <v>184.6444205614826</v>
      </c>
      <c r="H150">
        <v>1.0149999999999999</v>
      </c>
      <c r="I150" s="4">
        <v>4.492</v>
      </c>
      <c r="J150">
        <f t="shared" si="43"/>
        <v>0.80836923804756522</v>
      </c>
      <c r="K150">
        <f t="shared" si="44"/>
        <v>149.26086955901988</v>
      </c>
      <c r="L150">
        <f t="shared" si="50"/>
        <v>57.215001329373926</v>
      </c>
      <c r="N150">
        <v>0.44191999999999998</v>
      </c>
      <c r="O150">
        <f t="shared" si="45"/>
        <v>10553.358963813384</v>
      </c>
      <c r="P150">
        <f t="shared" ref="P150:P154" si="52">O150*LN($I$149/I150)/C150</f>
        <v>5.6305322434382736</v>
      </c>
    </row>
    <row r="151" spans="1:17" x14ac:dyDescent="0.25">
      <c r="A151">
        <v>13.2</v>
      </c>
      <c r="B151" t="str">
        <f t="shared" si="51"/>
        <v>13.2 240</v>
      </c>
      <c r="C151">
        <v>240</v>
      </c>
      <c r="D151">
        <v>27.097999999999999</v>
      </c>
      <c r="E151">
        <f t="shared" si="41"/>
        <v>2.7098000000000001E-3</v>
      </c>
      <c r="F151">
        <v>0.62419999999999998</v>
      </c>
      <c r="G151">
        <f t="shared" si="42"/>
        <v>230.34910325485274</v>
      </c>
      <c r="H151">
        <v>1.7330000000000001</v>
      </c>
      <c r="I151" s="4">
        <v>4.2530000000000001</v>
      </c>
      <c r="J151">
        <f t="shared" si="43"/>
        <v>0.76303785317390427</v>
      </c>
      <c r="K151">
        <f t="shared" si="44"/>
        <v>175.76508522811685</v>
      </c>
      <c r="L151">
        <f t="shared" si="50"/>
        <v>67.374654956085337</v>
      </c>
      <c r="N151">
        <v>0.44191999999999998</v>
      </c>
      <c r="O151">
        <f t="shared" si="45"/>
        <v>13165.611862241558</v>
      </c>
      <c r="P151">
        <f t="shared" si="52"/>
        <v>6.5113279092165266</v>
      </c>
    </row>
    <row r="152" spans="1:17" x14ac:dyDescent="0.25">
      <c r="A152">
        <v>13.2</v>
      </c>
      <c r="B152" t="str">
        <f t="shared" si="51"/>
        <v>13.2 30</v>
      </c>
      <c r="C152">
        <v>30</v>
      </c>
      <c r="D152">
        <v>18.443999999999999</v>
      </c>
      <c r="E152">
        <f t="shared" si="41"/>
        <v>1.8443999999999999E-3</v>
      </c>
      <c r="F152">
        <v>0.33110000000000001</v>
      </c>
      <c r="G152">
        <f t="shared" si="42"/>
        <v>179.51637388852745</v>
      </c>
      <c r="H152">
        <v>0.89</v>
      </c>
      <c r="I152" s="4">
        <v>4.71</v>
      </c>
      <c r="J152">
        <f t="shared" si="43"/>
        <v>0.72508940475291117</v>
      </c>
      <c r="K152">
        <f t="shared" si="44"/>
        <v>130.1654206862334</v>
      </c>
      <c r="L152">
        <f t="shared" si="50"/>
        <v>49.895292313412028</v>
      </c>
      <c r="N152">
        <v>0.44191999999999998</v>
      </c>
      <c r="O152">
        <f t="shared" si="45"/>
        <v>10260.26525885161</v>
      </c>
      <c r="P152">
        <f t="shared" si="52"/>
        <v>5.68887703425042</v>
      </c>
    </row>
    <row r="153" spans="1:17" x14ac:dyDescent="0.25">
      <c r="A153">
        <v>13.2</v>
      </c>
      <c r="B153" t="str">
        <f t="shared" si="51"/>
        <v>13.2 480</v>
      </c>
      <c r="C153">
        <v>480</v>
      </c>
      <c r="D153">
        <v>25.385000000000002</v>
      </c>
      <c r="E153">
        <f t="shared" si="41"/>
        <v>2.5385E-3</v>
      </c>
      <c r="F153">
        <v>0.45939999999999998</v>
      </c>
      <c r="G153">
        <f t="shared" si="42"/>
        <v>180.9730155603703</v>
      </c>
      <c r="H153">
        <v>1.431</v>
      </c>
      <c r="I153" s="4">
        <v>4.1539999999999999</v>
      </c>
      <c r="J153">
        <f t="shared" si="43"/>
        <v>0.90847534497703109</v>
      </c>
      <c r="K153">
        <f t="shared" si="44"/>
        <v>164.40952274274102</v>
      </c>
      <c r="L153">
        <f t="shared" si="50"/>
        <v>63.021816033090438</v>
      </c>
      <c r="N153">
        <v>0.44191999999999998</v>
      </c>
      <c r="O153">
        <f t="shared" si="45"/>
        <v>10343.519669669227</v>
      </c>
      <c r="P153">
        <f t="shared" si="52"/>
        <v>3.0653429089954551</v>
      </c>
    </row>
    <row r="154" spans="1:17" x14ac:dyDescent="0.25">
      <c r="A154">
        <v>13.2</v>
      </c>
      <c r="B154" t="str">
        <f t="shared" si="51"/>
        <v>13.2 60</v>
      </c>
      <c r="C154">
        <v>60</v>
      </c>
      <c r="D154">
        <v>18.042000000000002</v>
      </c>
      <c r="E154">
        <f t="shared" si="41"/>
        <v>1.8042000000000002E-3</v>
      </c>
      <c r="F154">
        <v>0.33</v>
      </c>
      <c r="G154">
        <f t="shared" si="42"/>
        <v>182.90655138011306</v>
      </c>
      <c r="H154">
        <v>0.94299999999999995</v>
      </c>
      <c r="I154" s="4">
        <v>4.5839999999999996</v>
      </c>
      <c r="J154">
        <f t="shared" si="43"/>
        <v>0.7979270074501934</v>
      </c>
      <c r="K154">
        <f t="shared" si="44"/>
        <v>145.94607718576864</v>
      </c>
      <c r="L154">
        <f t="shared" si="50"/>
        <v>55.944367903463352</v>
      </c>
      <c r="N154">
        <v>0.44191999999999998</v>
      </c>
      <c r="O154">
        <f t="shared" si="45"/>
        <v>10454.030983864839</v>
      </c>
      <c r="P154">
        <f t="shared" si="52"/>
        <v>7.6226685409623336</v>
      </c>
    </row>
    <row r="155" spans="1:17" x14ac:dyDescent="0.25">
      <c r="A155" s="7">
        <v>13.3</v>
      </c>
      <c r="B155" s="7" t="str">
        <f t="shared" si="51"/>
        <v>13.3 0</v>
      </c>
      <c r="C155" s="7">
        <v>0</v>
      </c>
      <c r="D155" s="7">
        <v>37.216999999999999</v>
      </c>
      <c r="E155" s="7">
        <f t="shared" si="41"/>
        <v>3.7216999999999997E-3</v>
      </c>
      <c r="F155" s="7">
        <v>0.75219999999999998</v>
      </c>
      <c r="G155" s="7">
        <f t="shared" si="42"/>
        <v>202.11193809280707</v>
      </c>
      <c r="H155" s="7">
        <v>2.2709999999999999</v>
      </c>
      <c r="I155" s="8">
        <v>4.3979999999999997</v>
      </c>
      <c r="J155" s="7">
        <f t="shared" si="43"/>
        <v>0.86732904381420106</v>
      </c>
      <c r="K155" s="7">
        <f t="shared" si="44"/>
        <v>175.29755400946937</v>
      </c>
      <c r="L155" s="7">
        <f t="shared" si="50"/>
        <v>67.195439871947954</v>
      </c>
      <c r="M155" s="7"/>
      <c r="N155" s="7">
        <v>0.44191999999999998</v>
      </c>
      <c r="O155" s="7">
        <f t="shared" si="45"/>
        <v>11551.715600608639</v>
      </c>
      <c r="P155" s="7"/>
      <c r="Q155" s="7">
        <f>AVERAGE(P156:P159)</f>
        <v>1.3943495006432325</v>
      </c>
    </row>
    <row r="156" spans="1:17" x14ac:dyDescent="0.25">
      <c r="A156">
        <v>13.3</v>
      </c>
      <c r="B156" t="str">
        <f t="shared" si="51"/>
        <v>13.3 120</v>
      </c>
      <c r="C156">
        <v>120</v>
      </c>
      <c r="D156">
        <v>22.099</v>
      </c>
      <c r="E156">
        <f t="shared" si="41"/>
        <v>2.2098999999999999E-3</v>
      </c>
      <c r="F156">
        <v>0.34439999999999998</v>
      </c>
      <c r="G156">
        <f t="shared" si="42"/>
        <v>155.84415584415584</v>
      </c>
      <c r="H156">
        <v>1.294</v>
      </c>
      <c r="I156" s="4">
        <v>4.2949999999999999</v>
      </c>
      <c r="J156">
        <f t="shared" si="43"/>
        <v>1.1843885314443934</v>
      </c>
      <c r="K156">
        <f t="shared" si="44"/>
        <v>184.5800308744509</v>
      </c>
      <c r="L156">
        <f t="shared" si="50"/>
        <v>70.753619103644027</v>
      </c>
      <c r="N156">
        <v>0.44191999999999998</v>
      </c>
      <c r="O156">
        <f t="shared" si="45"/>
        <v>8907.2787254257109</v>
      </c>
      <c r="P156">
        <f t="shared" ref="P156:P158" si="53">O156*LN($I$155/I156)/C156</f>
        <v>1.7590640856948361</v>
      </c>
    </row>
    <row r="157" spans="1:17" x14ac:dyDescent="0.25">
      <c r="A157">
        <v>13.3</v>
      </c>
      <c r="B157" t="str">
        <f t="shared" si="51"/>
        <v>13.3 240</v>
      </c>
      <c r="C157">
        <v>240</v>
      </c>
      <c r="D157">
        <v>22.951000000000001</v>
      </c>
      <c r="E157">
        <f t="shared" si="41"/>
        <v>2.2951E-3</v>
      </c>
      <c r="F157">
        <v>0.37280000000000002</v>
      </c>
      <c r="G157">
        <f t="shared" si="42"/>
        <v>162.43300945492572</v>
      </c>
      <c r="H157">
        <v>1.4410000000000001</v>
      </c>
      <c r="I157" s="4">
        <v>4.3029999999999999</v>
      </c>
      <c r="J157">
        <f t="shared" si="43"/>
        <v>1.2308164732312672</v>
      </c>
      <c r="K157">
        <f t="shared" si="44"/>
        <v>199.92522383365275</v>
      </c>
      <c r="L157">
        <f t="shared" si="50"/>
        <v>76.635771861792534</v>
      </c>
      <c r="N157">
        <v>0.44191999999999998</v>
      </c>
      <c r="O157">
        <f t="shared" si="45"/>
        <v>9283.8649071420386</v>
      </c>
      <c r="P157">
        <f t="shared" si="53"/>
        <v>0.84473261197261529</v>
      </c>
    </row>
    <row r="158" spans="1:17" x14ac:dyDescent="0.25">
      <c r="A158">
        <v>13.3</v>
      </c>
      <c r="B158" t="str">
        <f t="shared" si="51"/>
        <v>13.3 480</v>
      </c>
      <c r="C158">
        <v>480</v>
      </c>
      <c r="D158">
        <v>27.283999999999999</v>
      </c>
      <c r="E158">
        <f t="shared" si="41"/>
        <v>2.7283999999999997E-3</v>
      </c>
      <c r="F158">
        <v>0.5343</v>
      </c>
      <c r="G158">
        <f t="shared" si="42"/>
        <v>195.8290573229732</v>
      </c>
      <c r="H158">
        <v>1.8120000000000001</v>
      </c>
      <c r="I158" s="4">
        <v>4.1100000000000003</v>
      </c>
      <c r="J158">
        <f t="shared" si="43"/>
        <v>1.02721263066007</v>
      </c>
      <c r="K158">
        <f t="shared" si="44"/>
        <v>201.15808113241295</v>
      </c>
      <c r="L158">
        <f t="shared" si="50"/>
        <v>77.108353404402408</v>
      </c>
      <c r="N158">
        <v>0.44191999999999998</v>
      </c>
      <c r="O158">
        <f t="shared" si="45"/>
        <v>11192.617308392337</v>
      </c>
      <c r="P158">
        <f t="shared" si="53"/>
        <v>1.5792518042622463</v>
      </c>
    </row>
    <row r="159" spans="1:17" x14ac:dyDescent="0.25">
      <c r="A159" s="9">
        <v>13.4</v>
      </c>
      <c r="B159" s="9" t="str">
        <f t="shared" si="51"/>
        <v>13.4 0</v>
      </c>
      <c r="C159" s="9">
        <v>0</v>
      </c>
      <c r="D159" s="9">
        <v>17.466000000000001</v>
      </c>
      <c r="E159" s="9">
        <f t="shared" si="41"/>
        <v>1.7466000000000001E-3</v>
      </c>
      <c r="F159" s="9">
        <v>0.3417</v>
      </c>
      <c r="G159" s="9">
        <f t="shared" si="42"/>
        <v>195.63723806252148</v>
      </c>
      <c r="H159" s="9">
        <v>0.94799999999999995</v>
      </c>
      <c r="I159" s="10">
        <v>5.5259999999999998</v>
      </c>
      <c r="J159" s="9">
        <f t="shared" si="43"/>
        <v>0.76218293296795581</v>
      </c>
      <c r="K159" s="9">
        <f t="shared" si="44"/>
        <v>149.11136390424281</v>
      </c>
      <c r="L159" s="9">
        <f t="shared" si="50"/>
        <v>57.157692496442081</v>
      </c>
      <c r="M159" s="9"/>
      <c r="N159" s="9">
        <v>0.44191999999999998</v>
      </c>
      <c r="O159" s="9">
        <f t="shared" si="45"/>
        <v>11181.653871178449</v>
      </c>
      <c r="P159" s="9"/>
      <c r="Q159" s="9">
        <f t="shared" si="47"/>
        <v>6.6348819852041636</v>
      </c>
    </row>
    <row r="160" spans="1:17" x14ac:dyDescent="0.25">
      <c r="A160">
        <v>13.4</v>
      </c>
      <c r="B160" t="str">
        <f t="shared" si="51"/>
        <v>13.4 240</v>
      </c>
      <c r="C160">
        <v>240</v>
      </c>
      <c r="D160">
        <v>22.349</v>
      </c>
      <c r="E160">
        <f t="shared" si="41"/>
        <v>2.2349000000000002E-3</v>
      </c>
      <c r="F160">
        <v>0.40279999999999999</v>
      </c>
      <c r="G160">
        <f t="shared" si="42"/>
        <v>180.23177770817483</v>
      </c>
      <c r="H160">
        <v>1.038</v>
      </c>
      <c r="I160" s="4">
        <v>5.1619999999999999</v>
      </c>
      <c r="J160">
        <f t="shared" si="43"/>
        <v>0.67738824798061115</v>
      </c>
      <c r="K160">
        <f t="shared" si="44"/>
        <v>122.08688813217152</v>
      </c>
      <c r="L160">
        <f t="shared" si="50"/>
        <v>46.798611634908575</v>
      </c>
      <c r="N160">
        <v>0.44191999999999998</v>
      </c>
      <c r="O160">
        <f t="shared" si="45"/>
        <v>10301.154191698124</v>
      </c>
      <c r="P160">
        <f t="shared" ref="P160:P163" si="54">O160*LN($I$159/I160)/C160</f>
        <v>2.9246747349011959</v>
      </c>
    </row>
    <row r="161" spans="1:17" x14ac:dyDescent="0.25">
      <c r="A161">
        <v>13.4</v>
      </c>
      <c r="B161" t="str">
        <f t="shared" si="51"/>
        <v>13.4 30</v>
      </c>
      <c r="C161">
        <v>30</v>
      </c>
      <c r="D161">
        <v>29.468</v>
      </c>
      <c r="E161">
        <f t="shared" si="41"/>
        <v>2.9467999999999999E-3</v>
      </c>
      <c r="F161">
        <v>0.4854</v>
      </c>
      <c r="G161">
        <f t="shared" si="42"/>
        <v>164.72105334600246</v>
      </c>
      <c r="H161">
        <v>1.3260000000000001</v>
      </c>
      <c r="I161" s="4">
        <v>5.28</v>
      </c>
      <c r="J161">
        <f t="shared" si="43"/>
        <v>0.74388575780714916</v>
      </c>
      <c r="K161">
        <f t="shared" si="44"/>
        <v>122.53364559508289</v>
      </c>
      <c r="L161">
        <f t="shared" si="50"/>
        <v>46.969863677790947</v>
      </c>
      <c r="N161">
        <v>0.44191999999999998</v>
      </c>
      <c r="O161">
        <f t="shared" si="45"/>
        <v>9414.6381437991022</v>
      </c>
      <c r="P161">
        <f t="shared" si="54"/>
        <v>14.290833474606027</v>
      </c>
    </row>
    <row r="162" spans="1:17" x14ac:dyDescent="0.25">
      <c r="A162">
        <v>13.4</v>
      </c>
      <c r="B162" t="str">
        <f t="shared" si="51"/>
        <v>13.4 480</v>
      </c>
      <c r="C162">
        <v>480</v>
      </c>
      <c r="D162">
        <v>27.097000000000001</v>
      </c>
      <c r="E162">
        <f t="shared" si="41"/>
        <v>2.7097000000000002E-3</v>
      </c>
      <c r="F162">
        <v>0.47610000000000002</v>
      </c>
      <c r="G162">
        <f t="shared" si="42"/>
        <v>175.70210724434438</v>
      </c>
      <c r="H162">
        <v>1.2430000000000001</v>
      </c>
      <c r="I162" s="4">
        <v>4.8230000000000004</v>
      </c>
      <c r="J162">
        <f t="shared" si="43"/>
        <v>0.69192207507255499</v>
      </c>
      <c r="K162">
        <f t="shared" si="44"/>
        <v>121.57216663912736</v>
      </c>
      <c r="L162">
        <f t="shared" si="50"/>
        <v>46.601307472097609</v>
      </c>
      <c r="N162">
        <v>0.44191999999999998</v>
      </c>
      <c r="O162">
        <f t="shared" si="45"/>
        <v>10042.260701999267</v>
      </c>
      <c r="P162">
        <f t="shared" si="54"/>
        <v>2.8467316394858475</v>
      </c>
    </row>
    <row r="163" spans="1:17" x14ac:dyDescent="0.25">
      <c r="A163">
        <v>13.4</v>
      </c>
      <c r="B163" t="str">
        <f t="shared" si="51"/>
        <v>13.4 60</v>
      </c>
      <c r="C163">
        <v>60</v>
      </c>
      <c r="D163">
        <v>17.137</v>
      </c>
      <c r="E163">
        <f t="shared" si="41"/>
        <v>1.7137000000000001E-3</v>
      </c>
      <c r="F163">
        <v>0.27410000000000001</v>
      </c>
      <c r="G163">
        <f t="shared" si="42"/>
        <v>159.94631499095524</v>
      </c>
      <c r="H163">
        <v>0.73099999999999998</v>
      </c>
      <c r="I163" s="4">
        <v>5.2960000000000003</v>
      </c>
      <c r="J163">
        <f t="shared" si="43"/>
        <v>0.71602593451216467</v>
      </c>
      <c r="K163">
        <f t="shared" si="44"/>
        <v>114.52570966317579</v>
      </c>
      <c r="L163">
        <f t="shared" si="50"/>
        <v>43.900244250118796</v>
      </c>
      <c r="N163">
        <v>0.44191999999999998</v>
      </c>
      <c r="O163">
        <f t="shared" si="45"/>
        <v>9141.7377893455414</v>
      </c>
      <c r="P163">
        <f t="shared" si="54"/>
        <v>6.4772880918235796</v>
      </c>
    </row>
    <row r="164" spans="1:17" x14ac:dyDescent="0.25">
      <c r="A164" s="12">
        <v>13.5</v>
      </c>
      <c r="B164" s="12" t="str">
        <f t="shared" si="51"/>
        <v>13.5 0</v>
      </c>
      <c r="C164" s="12">
        <v>0</v>
      </c>
      <c r="D164" s="12">
        <v>17.032</v>
      </c>
      <c r="E164" s="12">
        <f t="shared" si="41"/>
        <v>1.7032E-3</v>
      </c>
      <c r="F164" s="12">
        <v>0.27939999999999998</v>
      </c>
      <c r="G164" s="12">
        <f t="shared" si="42"/>
        <v>164.04415218412399</v>
      </c>
      <c r="H164" s="12">
        <v>0.80900000000000005</v>
      </c>
      <c r="I164" s="13">
        <v>5.7110000000000003</v>
      </c>
      <c r="J164" s="12">
        <f t="shared" si="43"/>
        <v>0.8142133238088578</v>
      </c>
      <c r="K164" s="12">
        <f t="shared" si="44"/>
        <v>133.5669344012417</v>
      </c>
      <c r="L164" s="12">
        <f t="shared" si="50"/>
        <v>51.199167952761215</v>
      </c>
      <c r="M164" s="12"/>
      <c r="N164" s="12">
        <v>0.44191999999999998</v>
      </c>
      <c r="O164" s="12">
        <f t="shared" si="45"/>
        <v>9375.9498318392689</v>
      </c>
      <c r="P164" s="12"/>
      <c r="Q164" s="12">
        <f t="shared" si="47"/>
        <v>4.7497077567456873</v>
      </c>
    </row>
    <row r="165" spans="1:17" x14ac:dyDescent="0.25">
      <c r="A165">
        <v>13.5</v>
      </c>
      <c r="B165" t="str">
        <f t="shared" si="51"/>
        <v>13.5 120</v>
      </c>
      <c r="C165">
        <v>120</v>
      </c>
      <c r="D165">
        <v>32.250999999999998</v>
      </c>
      <c r="E165">
        <f t="shared" si="41"/>
        <v>3.2250999999999998E-3</v>
      </c>
      <c r="F165">
        <v>0.60599999999999998</v>
      </c>
      <c r="G165">
        <f t="shared" si="42"/>
        <v>187.90115035192707</v>
      </c>
      <c r="H165">
        <v>1.7909999999999999</v>
      </c>
      <c r="I165" s="4">
        <v>5.2839999999999998</v>
      </c>
      <c r="J165">
        <f t="shared" si="43"/>
        <v>0.8399672558358724</v>
      </c>
      <c r="K165">
        <f t="shared" si="44"/>
        <v>157.83081362951185</v>
      </c>
      <c r="L165">
        <f t="shared" si="50"/>
        <v>60.500050939727259</v>
      </c>
      <c r="N165">
        <v>0.44191999999999998</v>
      </c>
      <c r="O165">
        <f t="shared" si="45"/>
        <v>10739.497480331733</v>
      </c>
      <c r="P165">
        <f t="shared" ref="P165:P168" si="55">O165*LN($I$164/I165)/C165</f>
        <v>6.9547869690116686</v>
      </c>
    </row>
    <row r="166" spans="1:17" x14ac:dyDescent="0.25">
      <c r="A166">
        <v>13.5</v>
      </c>
      <c r="B166" t="str">
        <f t="shared" si="51"/>
        <v>13.5 240</v>
      </c>
      <c r="C166">
        <v>240</v>
      </c>
      <c r="D166">
        <v>31.870999999999999</v>
      </c>
      <c r="E166">
        <f t="shared" si="41"/>
        <v>3.1871E-3</v>
      </c>
      <c r="F166">
        <v>0.63639999999999997</v>
      </c>
      <c r="G166">
        <f t="shared" si="42"/>
        <v>199.67995983809732</v>
      </c>
      <c r="H166">
        <v>1.9219999999999999</v>
      </c>
      <c r="I166" s="4">
        <v>4.992</v>
      </c>
      <c r="J166">
        <f t="shared" si="43"/>
        <v>0.86774540583792015</v>
      </c>
      <c r="K166">
        <f t="shared" si="44"/>
        <v>173.27136778740936</v>
      </c>
      <c r="L166">
        <f t="shared" si="50"/>
        <v>66.418757760077483</v>
      </c>
      <c r="N166">
        <v>0.44191999999999998</v>
      </c>
      <c r="O166">
        <f t="shared" si="45"/>
        <v>11412.715789858365</v>
      </c>
      <c r="P166">
        <f t="shared" si="55"/>
        <v>6.3986108467552203</v>
      </c>
    </row>
    <row r="167" spans="1:17" x14ac:dyDescent="0.25">
      <c r="A167">
        <v>13.5</v>
      </c>
      <c r="B167" t="str">
        <f t="shared" si="51"/>
        <v>13.5 30</v>
      </c>
      <c r="C167">
        <v>30</v>
      </c>
      <c r="D167">
        <v>25.14</v>
      </c>
      <c r="E167">
        <f t="shared" si="41"/>
        <v>2.5140000000000002E-3</v>
      </c>
      <c r="F167">
        <v>0.44419999999999998</v>
      </c>
      <c r="G167">
        <f t="shared" si="42"/>
        <v>176.69053301511534</v>
      </c>
      <c r="H167">
        <v>1.532</v>
      </c>
      <c r="I167" s="4">
        <v>5.6</v>
      </c>
      <c r="J167">
        <f t="shared" si="43"/>
        <v>1.0519307014256829</v>
      </c>
      <c r="K167">
        <f t="shared" si="44"/>
        <v>185.86619632986805</v>
      </c>
      <c r="L167">
        <f t="shared" si="50"/>
        <v>71.246634844868751</v>
      </c>
      <c r="N167">
        <v>0.44191999999999998</v>
      </c>
      <c r="O167">
        <f t="shared" si="45"/>
        <v>10098.754214970359</v>
      </c>
      <c r="P167">
        <f t="shared" si="55"/>
        <v>6.6071240637488895</v>
      </c>
    </row>
    <row r="168" spans="1:17" x14ac:dyDescent="0.25">
      <c r="A168">
        <v>13.5</v>
      </c>
      <c r="B168" t="str">
        <f t="shared" si="51"/>
        <v>13.5 480</v>
      </c>
      <c r="C168">
        <v>480</v>
      </c>
      <c r="D168">
        <v>16.760999999999999</v>
      </c>
      <c r="E168">
        <f t="shared" si="41"/>
        <v>1.6761E-3</v>
      </c>
      <c r="F168">
        <v>0.36270000000000002</v>
      </c>
      <c r="G168">
        <f t="shared" si="42"/>
        <v>216.39520315017003</v>
      </c>
      <c r="H168">
        <v>1.0620000000000001</v>
      </c>
      <c r="I168" s="4">
        <v>4.99</v>
      </c>
      <c r="J168">
        <f t="shared" si="43"/>
        <v>0.82819499747126601</v>
      </c>
      <c r="K168">
        <f t="shared" si="44"/>
        <v>179.21742472574917</v>
      </c>
      <c r="L168">
        <f t="shared" si="50"/>
        <v>68.698013245033124</v>
      </c>
      <c r="N168">
        <v>0.44191999999999998</v>
      </c>
      <c r="O168">
        <f t="shared" si="45"/>
        <v>12368.076164698645</v>
      </c>
      <c r="P168">
        <f t="shared" si="55"/>
        <v>3.4774451389474903</v>
      </c>
    </row>
    <row r="169" spans="1:17" x14ac:dyDescent="0.25">
      <c r="A169">
        <v>13.5</v>
      </c>
      <c r="B169" t="str">
        <f t="shared" si="51"/>
        <v>13.5 60</v>
      </c>
      <c r="C169">
        <v>60</v>
      </c>
      <c r="D169">
        <v>24.457999999999998</v>
      </c>
      <c r="E169">
        <f t="shared" si="41"/>
        <v>2.4457999999999997E-3</v>
      </c>
      <c r="F169">
        <v>0.41360000000000002</v>
      </c>
      <c r="G169">
        <f t="shared" si="42"/>
        <v>169.10622291274842</v>
      </c>
      <c r="H169">
        <v>1.4750000000000001</v>
      </c>
      <c r="I169" s="4">
        <v>5.7</v>
      </c>
      <c r="J169">
        <f t="shared" si="43"/>
        <v>1.1023390272477986</v>
      </c>
      <c r="K169">
        <f t="shared" si="44"/>
        <v>186.4123892671885</v>
      </c>
      <c r="L169">
        <f t="shared" si="50"/>
        <v>71.45600271018543</v>
      </c>
      <c r="N169">
        <v>0.44191999999999998</v>
      </c>
      <c r="O169">
        <f t="shared" si="45"/>
        <v>9665.272679163525</v>
      </c>
      <c r="P169">
        <f>O169*LN($I$164/I169)/C169</f>
        <v>0.31057176526516184</v>
      </c>
    </row>
    <row r="170" spans="1:17" x14ac:dyDescent="0.25">
      <c r="A170" s="14">
        <v>13.6</v>
      </c>
      <c r="B170" s="14" t="str">
        <f t="shared" si="51"/>
        <v>13.6 0</v>
      </c>
      <c r="C170" s="14">
        <v>0</v>
      </c>
      <c r="D170" s="14">
        <v>20.536999999999999</v>
      </c>
      <c r="E170" s="14">
        <f t="shared" si="41"/>
        <v>2.0536999999999999E-3</v>
      </c>
      <c r="F170" s="14">
        <v>0.36470000000000002</v>
      </c>
      <c r="G170" s="14">
        <f t="shared" si="42"/>
        <v>177.58192530554612</v>
      </c>
      <c r="H170" s="14">
        <v>1.034</v>
      </c>
      <c r="I170" s="15">
        <v>4.9539999999999997</v>
      </c>
      <c r="J170" s="14">
        <f t="shared" si="43"/>
        <v>0.78831845168285875</v>
      </c>
      <c r="K170" s="14">
        <f t="shared" si="44"/>
        <v>139.99110840372919</v>
      </c>
      <c r="L170" s="14">
        <f t="shared" si="50"/>
        <v>53.661696311187491</v>
      </c>
      <c r="M170" s="14"/>
      <c r="N170" s="14">
        <v>0.44191999999999998</v>
      </c>
      <c r="O170" s="14">
        <f t="shared" si="45"/>
        <v>10149.70177563797</v>
      </c>
      <c r="P170" s="14"/>
      <c r="Q170" s="14">
        <f t="shared" si="47"/>
        <v>6.9660195174903734</v>
      </c>
    </row>
    <row r="171" spans="1:17" x14ac:dyDescent="0.25">
      <c r="A171">
        <v>13.6</v>
      </c>
      <c r="B171" t="str">
        <f t="shared" si="51"/>
        <v>13.6 120</v>
      </c>
      <c r="C171">
        <v>120</v>
      </c>
      <c r="D171">
        <v>18.466999999999999</v>
      </c>
      <c r="E171">
        <f t="shared" si="41"/>
        <v>1.8466999999999999E-3</v>
      </c>
      <c r="F171">
        <v>0.29449999999999998</v>
      </c>
      <c r="G171">
        <f t="shared" si="42"/>
        <v>159.47365571018574</v>
      </c>
      <c r="H171">
        <v>0.85799999999999998</v>
      </c>
      <c r="I171" s="4">
        <v>4.9539999999999997</v>
      </c>
      <c r="J171">
        <f t="shared" si="43"/>
        <v>0.82191186804521577</v>
      </c>
      <c r="K171">
        <f t="shared" si="44"/>
        <v>131.07329026875834</v>
      </c>
      <c r="L171">
        <f t="shared" si="50"/>
        <v>50.243298857421358</v>
      </c>
      <c r="N171">
        <v>0.44191999999999998</v>
      </c>
      <c r="O171">
        <f t="shared" si="45"/>
        <v>9114.7229299613791</v>
      </c>
      <c r="P171">
        <f t="shared" ref="P171:P175" si="56">O171*LN($I$170/I171)/C171</f>
        <v>0</v>
      </c>
    </row>
    <row r="172" spans="1:17" x14ac:dyDescent="0.25">
      <c r="A172">
        <v>13.6</v>
      </c>
      <c r="B172" t="str">
        <f t="shared" si="51"/>
        <v>13.6 240</v>
      </c>
      <c r="C172">
        <v>240</v>
      </c>
      <c r="D172">
        <v>35.945999999999998</v>
      </c>
      <c r="E172">
        <f t="shared" si="41"/>
        <v>3.5945999999999999E-3</v>
      </c>
      <c r="F172">
        <v>0.68179999999999996</v>
      </c>
      <c r="G172">
        <f t="shared" si="42"/>
        <v>189.67339898736995</v>
      </c>
      <c r="H172">
        <v>1.849</v>
      </c>
      <c r="I172" s="4">
        <v>4.8719999999999999</v>
      </c>
      <c r="J172">
        <f t="shared" si="43"/>
        <v>0.73536831308171324</v>
      </c>
      <c r="K172">
        <f t="shared" si="44"/>
        <v>139.47980744981697</v>
      </c>
      <c r="L172">
        <f t="shared" si="50"/>
        <v>53.465703316880095</v>
      </c>
      <c r="N172">
        <v>0.44191999999999998</v>
      </c>
      <c r="O172">
        <f t="shared" si="45"/>
        <v>10840.790419301042</v>
      </c>
      <c r="P172">
        <f t="shared" si="56"/>
        <v>0.75392279950313079</v>
      </c>
    </row>
    <row r="173" spans="1:17" x14ac:dyDescent="0.25">
      <c r="A173">
        <v>13.6</v>
      </c>
      <c r="B173" t="str">
        <f t="shared" si="51"/>
        <v>13.6 30</v>
      </c>
      <c r="C173">
        <v>30</v>
      </c>
      <c r="D173">
        <v>16.265999999999998</v>
      </c>
      <c r="E173">
        <f t="shared" si="41"/>
        <v>1.6265999999999997E-3</v>
      </c>
      <c r="F173">
        <v>0.3175</v>
      </c>
      <c r="G173">
        <f t="shared" si="42"/>
        <v>195.19242591909509</v>
      </c>
      <c r="H173">
        <v>0.81299999999999994</v>
      </c>
      <c r="I173" s="4">
        <v>4.6449999999999996</v>
      </c>
      <c r="J173">
        <f t="shared" si="43"/>
        <v>0.67037306970093313</v>
      </c>
      <c r="K173">
        <f t="shared" si="44"/>
        <v>130.85174574575575</v>
      </c>
      <c r="L173">
        <f t="shared" si="50"/>
        <v>50.158375928755873</v>
      </c>
      <c r="N173">
        <v>0.44191999999999998</v>
      </c>
      <c r="O173">
        <f t="shared" si="45"/>
        <v>11156.230616000919</v>
      </c>
      <c r="P173">
        <f t="shared" si="56"/>
        <v>23.950180565715399</v>
      </c>
    </row>
    <row r="174" spans="1:17" x14ac:dyDescent="0.25">
      <c r="A174">
        <v>13.6</v>
      </c>
      <c r="B174" t="str">
        <f t="shared" si="51"/>
        <v>13.6 480</v>
      </c>
      <c r="C174">
        <v>480</v>
      </c>
      <c r="D174">
        <v>21.207999999999998</v>
      </c>
      <c r="E174">
        <f t="shared" si="41"/>
        <v>2.1207999999999999E-3</v>
      </c>
      <c r="F174">
        <v>0.36309999999999998</v>
      </c>
      <c r="G174">
        <f t="shared" si="42"/>
        <v>171.20897774424745</v>
      </c>
      <c r="H174">
        <v>1.038</v>
      </c>
      <c r="I174" s="4">
        <v>5.117</v>
      </c>
      <c r="J174">
        <f t="shared" si="43"/>
        <v>0.79841706259846346</v>
      </c>
      <c r="K174">
        <f t="shared" si="44"/>
        <v>136.69616910104776</v>
      </c>
      <c r="L174">
        <f t="shared" si="50"/>
        <v>52.398673007490459</v>
      </c>
      <c r="N174">
        <v>0.44191999999999998</v>
      </c>
      <c r="O174">
        <f t="shared" si="45"/>
        <v>9785.4557124889907</v>
      </c>
      <c r="P174">
        <f t="shared" si="56"/>
        <v>-0.65996780334419791</v>
      </c>
    </row>
    <row r="175" spans="1:17" x14ac:dyDescent="0.25">
      <c r="A175">
        <v>13.6</v>
      </c>
      <c r="B175" t="str">
        <f t="shared" si="51"/>
        <v>13.6 60</v>
      </c>
      <c r="C175">
        <v>60</v>
      </c>
      <c r="D175">
        <v>13.323</v>
      </c>
      <c r="E175">
        <f t="shared" si="41"/>
        <v>1.3323E-3</v>
      </c>
      <c r="F175">
        <v>0.20169999999999999</v>
      </c>
      <c r="G175">
        <f t="shared" si="42"/>
        <v>151.39232905501763</v>
      </c>
      <c r="H175">
        <v>0.61099999999999999</v>
      </c>
      <c r="I175" s="4">
        <v>4.5970000000000004</v>
      </c>
      <c r="J175">
        <f t="shared" si="43"/>
        <v>0.87167075752749412</v>
      </c>
      <c r="K175">
        <f t="shared" si="44"/>
        <v>131.96426615123886</v>
      </c>
      <c r="L175">
        <f t="shared" si="50"/>
        <v>50.584829671566901</v>
      </c>
      <c r="N175">
        <v>0.44191999999999998</v>
      </c>
      <c r="O175">
        <f t="shared" si="45"/>
        <v>8652.8343939499482</v>
      </c>
      <c r="P175">
        <f t="shared" si="56"/>
        <v>10.785962025577536</v>
      </c>
    </row>
    <row r="176" spans="1:17" x14ac:dyDescent="0.25">
      <c r="A176">
        <v>14.1</v>
      </c>
      <c r="B176" s="2" t="str">
        <f t="shared" si="51"/>
        <v>14.1 0</v>
      </c>
      <c r="C176" s="2">
        <v>0</v>
      </c>
      <c r="D176" s="2">
        <v>18.663</v>
      </c>
      <c r="E176" s="2">
        <f t="shared" si="41"/>
        <v>1.8663E-3</v>
      </c>
      <c r="F176" s="2">
        <v>0.3891</v>
      </c>
      <c r="G176" s="2">
        <f t="shared" si="42"/>
        <v>208.48738144992765</v>
      </c>
      <c r="H176" s="2">
        <v>0.88500000000000001</v>
      </c>
      <c r="I176" s="3">
        <v>5.4219999999999997</v>
      </c>
      <c r="J176" s="2">
        <f t="shared" si="43"/>
        <v>0.54745636283757604</v>
      </c>
      <c r="K176" s="2">
        <f t="shared" si="44"/>
        <v>114.13774354610771</v>
      </c>
      <c r="L176" s="2">
        <f t="shared" si="50"/>
        <v>43.751528233862274</v>
      </c>
      <c r="M176" s="2"/>
      <c r="N176" s="2">
        <v>0.44191999999999998</v>
      </c>
      <c r="O176" s="2">
        <f t="shared" si="45"/>
        <v>11916.104311063875</v>
      </c>
      <c r="P176" s="2"/>
      <c r="Q176" s="2">
        <f t="shared" si="47"/>
        <v>1.658837296278928</v>
      </c>
    </row>
    <row r="177" spans="1:17" x14ac:dyDescent="0.25">
      <c r="A177">
        <v>14.1</v>
      </c>
      <c r="B177" t="str">
        <f t="shared" si="51"/>
        <v>14.1 120</v>
      </c>
      <c r="C177">
        <v>120</v>
      </c>
      <c r="D177">
        <v>18.199000000000002</v>
      </c>
      <c r="E177">
        <f t="shared" si="41"/>
        <v>1.8199000000000002E-3</v>
      </c>
      <c r="F177">
        <v>0.36899999999999999</v>
      </c>
      <c r="G177">
        <f t="shared" si="42"/>
        <v>202.75839331831418</v>
      </c>
      <c r="H177">
        <v>0.91300000000000003</v>
      </c>
      <c r="I177" s="4">
        <v>5.5</v>
      </c>
      <c r="J177">
        <f t="shared" si="43"/>
        <v>0.63327036334460118</v>
      </c>
      <c r="K177">
        <f t="shared" si="44"/>
        <v>128.40088140785639</v>
      </c>
      <c r="L177">
        <f t="shared" si="50"/>
        <v>49.218905277370048</v>
      </c>
      <c r="N177">
        <v>0.44191999999999998</v>
      </c>
      <c r="O177">
        <f t="shared" si="45"/>
        <v>11588.663773903363</v>
      </c>
      <c r="P177">
        <f t="shared" ref="P177:P181" si="57">O177*LN($I$176/I177)/C177</f>
        <v>-1.3793736524484133</v>
      </c>
    </row>
    <row r="178" spans="1:17" x14ac:dyDescent="0.25">
      <c r="A178">
        <v>14.1</v>
      </c>
      <c r="B178" t="str">
        <f t="shared" si="51"/>
        <v>14.1 240</v>
      </c>
      <c r="C178">
        <v>240</v>
      </c>
      <c r="D178">
        <v>25.672000000000001</v>
      </c>
      <c r="E178">
        <f t="shared" si="41"/>
        <v>2.5672E-3</v>
      </c>
      <c r="F178">
        <v>0.48449999999999999</v>
      </c>
      <c r="G178">
        <f t="shared" si="42"/>
        <v>188.72701776254286</v>
      </c>
      <c r="H178">
        <v>1.26</v>
      </c>
      <c r="I178" s="4">
        <v>5</v>
      </c>
      <c r="J178">
        <f t="shared" si="43"/>
        <v>0.68755057723057955</v>
      </c>
      <c r="K178">
        <f t="shared" si="44"/>
        <v>129.75937000164217</v>
      </c>
      <c r="L178">
        <f t="shared" si="50"/>
        <v>49.73964408137828</v>
      </c>
      <c r="N178">
        <v>0.44191999999999998</v>
      </c>
      <c r="O178">
        <f t="shared" si="45"/>
        <v>10786.699963971589</v>
      </c>
      <c r="P178">
        <f t="shared" si="57"/>
        <v>3.6417174894350888</v>
      </c>
    </row>
    <row r="179" spans="1:17" x14ac:dyDescent="0.25">
      <c r="A179">
        <v>14.1</v>
      </c>
      <c r="B179" t="str">
        <f t="shared" si="51"/>
        <v>14.1 30</v>
      </c>
      <c r="C179">
        <v>30</v>
      </c>
      <c r="D179">
        <v>16.963999999999999</v>
      </c>
      <c r="E179">
        <f t="shared" si="41"/>
        <v>1.6963999999999998E-3</v>
      </c>
      <c r="F179">
        <v>0.32429999999999998</v>
      </c>
      <c r="G179">
        <f t="shared" si="42"/>
        <v>191.16953548691347</v>
      </c>
      <c r="H179">
        <v>0.76500000000000001</v>
      </c>
      <c r="I179" s="4">
        <v>5.3</v>
      </c>
      <c r="J179">
        <f t="shared" si="43"/>
        <v>0.58373096537951297</v>
      </c>
      <c r="K179">
        <f t="shared" si="44"/>
        <v>111.59157750092906</v>
      </c>
      <c r="L179">
        <f t="shared" si="50"/>
        <v>42.775526324653917</v>
      </c>
      <c r="N179">
        <v>0.44191999999999998</v>
      </c>
      <c r="O179">
        <f t="shared" si="45"/>
        <v>10926.302158515975</v>
      </c>
      <c r="P179">
        <f t="shared" si="57"/>
        <v>8.2886675115507948</v>
      </c>
    </row>
    <row r="180" spans="1:17" x14ac:dyDescent="0.25">
      <c r="A180">
        <v>14.1</v>
      </c>
      <c r="B180" t="str">
        <f t="shared" si="51"/>
        <v>14.1 480</v>
      </c>
      <c r="C180">
        <v>480</v>
      </c>
      <c r="D180">
        <v>30.876999999999999</v>
      </c>
      <c r="E180">
        <f t="shared" si="41"/>
        <v>3.0877000000000001E-3</v>
      </c>
      <c r="F180">
        <v>0.61170000000000002</v>
      </c>
      <c r="G180">
        <f t="shared" si="42"/>
        <v>198.10862454253976</v>
      </c>
      <c r="H180">
        <v>1.577</v>
      </c>
      <c r="I180" s="4">
        <v>5.3150000000000004</v>
      </c>
      <c r="J180">
        <f t="shared" si="43"/>
        <v>0.6778607002927729</v>
      </c>
      <c r="K180">
        <f t="shared" si="44"/>
        <v>134.29005096644403</v>
      </c>
      <c r="L180">
        <f t="shared" si="50"/>
        <v>51.47635456812516</v>
      </c>
      <c r="N180">
        <v>0.44191999999999998</v>
      </c>
      <c r="O180">
        <f t="shared" si="45"/>
        <v>11322.906060562984</v>
      </c>
      <c r="P180">
        <f t="shared" si="57"/>
        <v>0.47017752400018153</v>
      </c>
    </row>
    <row r="181" spans="1:17" x14ac:dyDescent="0.25">
      <c r="A181">
        <v>14.1</v>
      </c>
      <c r="B181" t="str">
        <f t="shared" si="51"/>
        <v>14.1 60</v>
      </c>
      <c r="C181">
        <v>60</v>
      </c>
      <c r="D181">
        <v>19.753</v>
      </c>
      <c r="E181">
        <f t="shared" si="41"/>
        <v>1.9753000000000001E-3</v>
      </c>
      <c r="F181">
        <v>0.39589999999999997</v>
      </c>
      <c r="G181">
        <f t="shared" si="42"/>
        <v>200.42525186047686</v>
      </c>
      <c r="H181">
        <v>0.96199999999999997</v>
      </c>
      <c r="I181" s="4">
        <v>5.5</v>
      </c>
      <c r="J181">
        <f t="shared" si="43"/>
        <v>0.61422046631641958</v>
      </c>
      <c r="K181">
        <f t="shared" si="44"/>
        <v>123.10529165932793</v>
      </c>
      <c r="L181">
        <f t="shared" si="50"/>
        <v>47.188988291109503</v>
      </c>
      <c r="N181">
        <v>0.44191999999999998</v>
      </c>
      <c r="O181">
        <f t="shared" si="45"/>
        <v>11455.312984082377</v>
      </c>
      <c r="P181">
        <f t="shared" si="57"/>
        <v>-2.7270023911430123</v>
      </c>
    </row>
    <row r="182" spans="1:17" x14ac:dyDescent="0.25">
      <c r="A182" s="5">
        <v>14.2</v>
      </c>
      <c r="B182" s="5" t="str">
        <f t="shared" si="51"/>
        <v>14.2 0</v>
      </c>
      <c r="C182" s="5">
        <v>0</v>
      </c>
      <c r="D182" s="5">
        <v>31.558</v>
      </c>
      <c r="E182" s="5">
        <f t="shared" si="41"/>
        <v>3.1557999999999998E-3</v>
      </c>
      <c r="F182" s="5">
        <v>0.54700000000000004</v>
      </c>
      <c r="G182" s="5">
        <f t="shared" si="42"/>
        <v>173.33164332340453</v>
      </c>
      <c r="H182" s="5">
        <v>1.214</v>
      </c>
      <c r="I182" s="6">
        <v>4.7750000000000004</v>
      </c>
      <c r="J182" s="5">
        <f t="shared" si="43"/>
        <v>0.5237875095355119</v>
      </c>
      <c r="K182" s="5">
        <f t="shared" si="44"/>
        <v>90.788949780063703</v>
      </c>
      <c r="L182" s="5">
        <f t="shared" si="50"/>
        <v>34.801417797615279</v>
      </c>
      <c r="M182" s="5"/>
      <c r="N182" s="5">
        <v>0.44191999999999998</v>
      </c>
      <c r="O182" s="5">
        <f t="shared" si="45"/>
        <v>9906.7767453631841</v>
      </c>
      <c r="P182" s="5"/>
      <c r="Q182" s="5">
        <f t="shared" si="47"/>
        <v>2.4462892870963566</v>
      </c>
    </row>
    <row r="183" spans="1:17" x14ac:dyDescent="0.25">
      <c r="A183">
        <v>14.2</v>
      </c>
      <c r="B183" t="str">
        <f t="shared" si="51"/>
        <v>14.2 120</v>
      </c>
      <c r="C183">
        <v>120</v>
      </c>
      <c r="D183">
        <v>20.911999999999999</v>
      </c>
      <c r="E183">
        <f t="shared" si="41"/>
        <v>2.0912000000000001E-3</v>
      </c>
      <c r="F183">
        <v>0.53180000000000005</v>
      </c>
      <c r="G183">
        <f t="shared" si="42"/>
        <v>254.30374904361133</v>
      </c>
      <c r="H183">
        <v>1.228</v>
      </c>
      <c r="I183" s="4">
        <v>4.4829999999999997</v>
      </c>
      <c r="J183">
        <f t="shared" si="43"/>
        <v>0.56234432431347414</v>
      </c>
      <c r="K183">
        <f t="shared" si="44"/>
        <v>143.00626992631291</v>
      </c>
      <c r="L183">
        <f t="shared" si="50"/>
        <v>54.817474587386606</v>
      </c>
      <c r="N183">
        <v>0.44191999999999998</v>
      </c>
      <c r="O183">
        <f t="shared" si="45"/>
        <v>14534.740564268017</v>
      </c>
      <c r="P183">
        <f t="shared" ref="P183:P187" si="58">O183*LN($I$182/I183)/C183</f>
        <v>7.6430338252636529</v>
      </c>
    </row>
    <row r="184" spans="1:17" x14ac:dyDescent="0.25">
      <c r="A184">
        <v>14.2</v>
      </c>
      <c r="B184" t="str">
        <f t="shared" si="51"/>
        <v>14.2 240</v>
      </c>
      <c r="C184">
        <v>240</v>
      </c>
      <c r="D184">
        <v>16.59</v>
      </c>
      <c r="E184">
        <f t="shared" si="41"/>
        <v>1.6589999999999999E-3</v>
      </c>
      <c r="F184">
        <v>0.41570000000000001</v>
      </c>
      <c r="G184">
        <f t="shared" si="42"/>
        <v>250.57263411693793</v>
      </c>
      <c r="H184">
        <v>0.91700000000000004</v>
      </c>
      <c r="I184" s="4">
        <v>5.5</v>
      </c>
      <c r="J184">
        <f t="shared" si="43"/>
        <v>0.51800542772633384</v>
      </c>
      <c r="K184">
        <f t="shared" si="44"/>
        <v>129.79798451225858</v>
      </c>
      <c r="L184">
        <f t="shared" si="50"/>
        <v>49.754445879617691</v>
      </c>
      <c r="N184">
        <v>0.44191999999999998</v>
      </c>
      <c r="O184">
        <f t="shared" si="45"/>
        <v>14321.488547030296</v>
      </c>
      <c r="P184">
        <f t="shared" si="58"/>
        <v>-8.4350057766295841</v>
      </c>
    </row>
    <row r="185" spans="1:17" x14ac:dyDescent="0.25">
      <c r="A185">
        <v>14.2</v>
      </c>
      <c r="B185" t="str">
        <f t="shared" si="51"/>
        <v>14.2 30</v>
      </c>
      <c r="C185">
        <v>30</v>
      </c>
      <c r="D185">
        <v>25.094999999999999</v>
      </c>
      <c r="E185">
        <f t="shared" si="41"/>
        <v>2.5095E-3</v>
      </c>
      <c r="F185">
        <v>0.56699999999999995</v>
      </c>
      <c r="G185">
        <f t="shared" si="42"/>
        <v>225.94142259414224</v>
      </c>
      <c r="H185">
        <v>1.2230000000000001</v>
      </c>
      <c r="I185" s="4">
        <v>4.4829999999999997</v>
      </c>
      <c r="J185">
        <f t="shared" si="43"/>
        <v>0.49697828234466607</v>
      </c>
      <c r="K185">
        <f t="shared" si="44"/>
        <v>112.28798011134714</v>
      </c>
      <c r="L185">
        <f t="shared" si="50"/>
        <v>43.042472888737102</v>
      </c>
      <c r="N185">
        <v>0.44191999999999998</v>
      </c>
      <c r="O185">
        <f t="shared" si="45"/>
        <v>12913.690704435183</v>
      </c>
      <c r="P185">
        <f t="shared" si="58"/>
        <v>27.162445570066222</v>
      </c>
    </row>
    <row r="186" spans="1:17" x14ac:dyDescent="0.25">
      <c r="A186">
        <v>14.2</v>
      </c>
      <c r="B186" t="str">
        <f t="shared" si="51"/>
        <v>14.2 480</v>
      </c>
      <c r="C186">
        <v>480</v>
      </c>
      <c r="D186">
        <v>31.018000000000001</v>
      </c>
      <c r="E186">
        <f t="shared" si="41"/>
        <v>3.1018E-3</v>
      </c>
      <c r="F186">
        <v>0.76849999999999996</v>
      </c>
      <c r="G186">
        <f t="shared" si="42"/>
        <v>247.75936552969242</v>
      </c>
      <c r="H186">
        <v>1.6890000000000001</v>
      </c>
      <c r="I186" s="4">
        <v>5.2629999999999999</v>
      </c>
      <c r="J186">
        <f t="shared" si="43"/>
        <v>0.51451323560570228</v>
      </c>
      <c r="K186">
        <f t="shared" si="44"/>
        <v>127.47547281029794</v>
      </c>
      <c r="L186">
        <f t="shared" si="50"/>
        <v>48.864175639951021</v>
      </c>
      <c r="N186">
        <v>0.44191999999999998</v>
      </c>
      <c r="O186">
        <f t="shared" si="45"/>
        <v>14160.696072648776</v>
      </c>
      <c r="P186">
        <f t="shared" si="58"/>
        <v>-2.8707044671636153</v>
      </c>
    </row>
    <row r="187" spans="1:17" x14ac:dyDescent="0.25">
      <c r="A187">
        <v>14.2</v>
      </c>
      <c r="B187" t="str">
        <f t="shared" si="51"/>
        <v>14.2 60</v>
      </c>
      <c r="C187">
        <v>60</v>
      </c>
      <c r="D187">
        <v>28.033000000000001</v>
      </c>
      <c r="E187">
        <f t="shared" si="41"/>
        <v>2.8033000000000003E-3</v>
      </c>
      <c r="F187">
        <v>0.72019999999999995</v>
      </c>
      <c r="G187">
        <f t="shared" si="42"/>
        <v>256.91149716405658</v>
      </c>
      <c r="H187">
        <v>1.6</v>
      </c>
      <c r="I187" s="4">
        <v>5</v>
      </c>
      <c r="J187">
        <f t="shared" si="43"/>
        <v>0.52474398714931125</v>
      </c>
      <c r="K187">
        <f t="shared" si="44"/>
        <v>134.81276336636603</v>
      </c>
      <c r="L187">
        <f t="shared" si="50"/>
        <v>51.676721822749741</v>
      </c>
      <c r="N187">
        <v>0.44191999999999998</v>
      </c>
      <c r="O187">
        <f t="shared" si="45"/>
        <v>14683.786508459467</v>
      </c>
      <c r="P187">
        <f t="shared" si="58"/>
        <v>-11.268322716054891</v>
      </c>
    </row>
    <row r="188" spans="1:17" x14ac:dyDescent="0.25">
      <c r="A188">
        <v>14.3</v>
      </c>
      <c r="B188" s="7" t="str">
        <f t="shared" si="51"/>
        <v>14.3 0</v>
      </c>
      <c r="C188" s="7">
        <v>0</v>
      </c>
      <c r="D188" s="7">
        <v>18.782</v>
      </c>
      <c r="E188" s="7">
        <f t="shared" si="41"/>
        <v>1.8782E-3</v>
      </c>
      <c r="F188" s="7">
        <v>0.59630000000000005</v>
      </c>
      <c r="G188" s="7">
        <f t="shared" si="42"/>
        <v>317.48482589713558</v>
      </c>
      <c r="H188" s="7">
        <v>0.91400000000000003</v>
      </c>
      <c r="I188" s="8">
        <v>4.8849999999999998</v>
      </c>
      <c r="J188" s="7">
        <f t="shared" si="43"/>
        <v>0.22885954793025101</v>
      </c>
      <c r="K188" s="7">
        <f t="shared" si="44"/>
        <v>72.659433729532893</v>
      </c>
      <c r="L188" s="7">
        <f t="shared" si="50"/>
        <v>27.85197225306905</v>
      </c>
      <c r="M188" s="7"/>
      <c r="N188" s="7">
        <v>0.44191999999999998</v>
      </c>
      <c r="O188" s="7">
        <f t="shared" si="45"/>
        <v>18145.857443553854</v>
      </c>
      <c r="P188" s="7"/>
      <c r="Q188" s="7">
        <f t="shared" si="47"/>
        <v>6.8530362617878691</v>
      </c>
    </row>
    <row r="189" spans="1:17" x14ac:dyDescent="0.25">
      <c r="A189">
        <v>14.3</v>
      </c>
      <c r="B189" t="str">
        <f t="shared" si="51"/>
        <v>14.3 120</v>
      </c>
      <c r="C189">
        <v>120</v>
      </c>
      <c r="D189">
        <v>22.363</v>
      </c>
      <c r="E189">
        <f t="shared" si="41"/>
        <v>2.2363000000000001E-3</v>
      </c>
      <c r="F189">
        <v>0.66249999999999998</v>
      </c>
      <c r="G189">
        <f t="shared" si="42"/>
        <v>296.24826722711617</v>
      </c>
      <c r="H189">
        <v>1.1679999999999999</v>
      </c>
      <c r="I189" s="4">
        <v>5.71</v>
      </c>
      <c r="J189">
        <f t="shared" si="43"/>
        <v>0.32775694850024073</v>
      </c>
      <c r="K189">
        <f t="shared" si="44"/>
        <v>97.09742806484347</v>
      </c>
      <c r="L189">
        <f t="shared" si="50"/>
        <v>37.219597421761712</v>
      </c>
      <c r="N189">
        <v>0.44191999999999998</v>
      </c>
      <c r="O189">
        <f t="shared" si="45"/>
        <v>16932.081115413075</v>
      </c>
      <c r="P189">
        <f t="shared" ref="P189:P192" si="59">O189*LN($I$188/I189)/C189</f>
        <v>-22.018723539892786</v>
      </c>
    </row>
    <row r="190" spans="1:17" x14ac:dyDescent="0.25">
      <c r="A190">
        <v>14.3</v>
      </c>
      <c r="B190" t="str">
        <f t="shared" si="51"/>
        <v>14.3 240</v>
      </c>
      <c r="C190">
        <v>240</v>
      </c>
      <c r="D190">
        <v>30.861999999999998</v>
      </c>
      <c r="E190">
        <f t="shared" si="41"/>
        <v>3.0861999999999999E-3</v>
      </c>
      <c r="F190">
        <v>0.7177</v>
      </c>
      <c r="G190">
        <f t="shared" si="42"/>
        <v>232.55135765666517</v>
      </c>
      <c r="H190">
        <v>1.679</v>
      </c>
      <c r="I190" s="4">
        <v>4.4109999999999996</v>
      </c>
      <c r="J190">
        <f t="shared" si="43"/>
        <v>0.57535067419331742</v>
      </c>
      <c r="K190">
        <f t="shared" si="44"/>
        <v>133.79858041233359</v>
      </c>
      <c r="L190">
        <f t="shared" si="50"/>
        <v>51.28796300582318</v>
      </c>
      <c r="N190">
        <v>0.44191999999999998</v>
      </c>
      <c r="O190">
        <f t="shared" si="45"/>
        <v>13291.481797337847</v>
      </c>
      <c r="P190">
        <f t="shared" si="59"/>
        <v>5.6526381724701462</v>
      </c>
    </row>
    <row r="191" spans="1:17" x14ac:dyDescent="0.25">
      <c r="A191">
        <v>14.3</v>
      </c>
      <c r="B191" t="str">
        <f t="shared" si="51"/>
        <v>14.3 30</v>
      </c>
      <c r="C191">
        <v>30</v>
      </c>
      <c r="D191">
        <v>17.952000000000002</v>
      </c>
      <c r="E191">
        <f t="shared" si="41"/>
        <v>1.7952000000000003E-3</v>
      </c>
      <c r="F191">
        <v>0.55100000000000005</v>
      </c>
      <c r="G191">
        <f t="shared" si="42"/>
        <v>306.92959001782532</v>
      </c>
      <c r="H191">
        <v>0.95099999999999996</v>
      </c>
      <c r="I191" s="4">
        <v>4.88</v>
      </c>
      <c r="J191">
        <f t="shared" si="43"/>
        <v>0.31183511806629355</v>
      </c>
      <c r="K191">
        <f t="shared" si="44"/>
        <v>95.711424941247628</v>
      </c>
      <c r="L191">
        <f t="shared" si="50"/>
        <v>36.688311688311686</v>
      </c>
      <c r="N191">
        <v>0.44191999999999998</v>
      </c>
      <c r="O191">
        <f t="shared" si="45"/>
        <v>17542.572530620389</v>
      </c>
      <c r="P191">
        <f t="shared" si="59"/>
        <v>0.59882485283181841</v>
      </c>
    </row>
    <row r="192" spans="1:17" x14ac:dyDescent="0.25">
      <c r="A192">
        <v>14.3</v>
      </c>
      <c r="B192" t="str">
        <f t="shared" si="51"/>
        <v>14.3 60</v>
      </c>
      <c r="C192">
        <v>60</v>
      </c>
      <c r="D192">
        <v>15.926</v>
      </c>
      <c r="E192">
        <f t="shared" si="41"/>
        <v>1.5926E-3</v>
      </c>
      <c r="F192">
        <v>0.51929999999999998</v>
      </c>
      <c r="G192">
        <f t="shared" si="42"/>
        <v>326.07057641592365</v>
      </c>
      <c r="H192">
        <v>0.91900000000000004</v>
      </c>
      <c r="I192" s="4">
        <v>4.2510000000000003</v>
      </c>
      <c r="J192">
        <f t="shared" si="43"/>
        <v>0.33062253840166933</v>
      </c>
      <c r="K192">
        <f t="shared" si="44"/>
        <v>107.80628167272818</v>
      </c>
      <c r="L192">
        <f t="shared" si="50"/>
        <v>41.324538490518655</v>
      </c>
      <c r="N192">
        <v>0.44191999999999998</v>
      </c>
      <c r="O192">
        <f t="shared" si="45"/>
        <v>18636.576344904828</v>
      </c>
      <c r="P192">
        <f t="shared" si="59"/>
        <v>43.1794055617423</v>
      </c>
    </row>
    <row r="193" spans="1:17" x14ac:dyDescent="0.25">
      <c r="A193" s="9">
        <v>14.4</v>
      </c>
      <c r="B193" s="9" t="str">
        <f t="shared" si="51"/>
        <v>14.4 0</v>
      </c>
      <c r="C193" s="9">
        <v>0</v>
      </c>
      <c r="D193" s="9">
        <v>28.521999999999998</v>
      </c>
      <c r="E193" s="9">
        <f t="shared" si="41"/>
        <v>2.8522E-3</v>
      </c>
      <c r="F193" s="9">
        <v>0.61109999999999998</v>
      </c>
      <c r="G193" s="9">
        <f t="shared" si="42"/>
        <v>214.25566229577169</v>
      </c>
      <c r="H193" s="9">
        <v>1.335</v>
      </c>
      <c r="I193" s="10">
        <v>5.2990000000000004</v>
      </c>
      <c r="J193" s="9">
        <f t="shared" si="43"/>
        <v>0.50884196745406918</v>
      </c>
      <c r="K193" s="9">
        <f t="shared" si="44"/>
        <v>109.0222727407551</v>
      </c>
      <c r="L193" s="9">
        <f t="shared" si="50"/>
        <v>41.790654832860866</v>
      </c>
      <c r="M193" s="9"/>
      <c r="N193" s="9">
        <v>0.44191999999999998</v>
      </c>
      <c r="O193" s="9">
        <f t="shared" si="45"/>
        <v>12245.790624818539</v>
      </c>
      <c r="P193" s="9"/>
      <c r="Q193" s="9">
        <f t="shared" si="47"/>
        <v>7.4479258304999982</v>
      </c>
    </row>
    <row r="194" spans="1:17" x14ac:dyDescent="0.25">
      <c r="A194">
        <v>14.4</v>
      </c>
      <c r="B194" t="str">
        <f t="shared" si="51"/>
        <v>14.4 240</v>
      </c>
      <c r="C194">
        <v>240</v>
      </c>
      <c r="D194">
        <v>38.521999999999998</v>
      </c>
      <c r="E194">
        <f t="shared" ref="E194:E257" si="60">D194/10000</f>
        <v>3.8521999999999996E-3</v>
      </c>
      <c r="F194">
        <v>1.0277000000000001</v>
      </c>
      <c r="G194">
        <f t="shared" ref="G194:G257" si="61">F194/E194</f>
        <v>266.78261772493642</v>
      </c>
      <c r="H194">
        <v>2.3250000000000002</v>
      </c>
      <c r="I194" s="4">
        <v>5.0289999999999999</v>
      </c>
      <c r="J194">
        <f t="shared" ref="J194:J257" si="62">(H194-F194)/(F194*$W$11-F194)</f>
        <v>0.54223892664624618</v>
      </c>
      <c r="K194">
        <f t="shared" ref="K194:K257" si="63">J194*G194</f>
        <v>144.65992028304532</v>
      </c>
      <c r="L194">
        <f t="shared" si="50"/>
        <v>55.45135544067584</v>
      </c>
      <c r="N194">
        <v>0.44191999999999998</v>
      </c>
      <c r="O194">
        <f t="shared" si="45"/>
        <v>15247.970784037705</v>
      </c>
      <c r="P194">
        <f t="shared" ref="P194:P197" si="64">O194*LN($I$193/I194)/C194</f>
        <v>3.322594227305514</v>
      </c>
    </row>
    <row r="195" spans="1:17" x14ac:dyDescent="0.25">
      <c r="A195">
        <v>14.4</v>
      </c>
      <c r="B195" t="str">
        <f t="shared" si="51"/>
        <v>14.4 30</v>
      </c>
      <c r="C195">
        <v>30</v>
      </c>
      <c r="D195">
        <v>36.67</v>
      </c>
      <c r="E195">
        <f t="shared" si="60"/>
        <v>3.6670000000000001E-3</v>
      </c>
      <c r="F195">
        <v>0.91510000000000002</v>
      </c>
      <c r="G195">
        <f t="shared" si="61"/>
        <v>249.55004090537224</v>
      </c>
      <c r="H195">
        <v>1.998</v>
      </c>
      <c r="I195" s="4">
        <v>4.9950000000000001</v>
      </c>
      <c r="J195">
        <f t="shared" si="62"/>
        <v>0.50831910008208969</v>
      </c>
      <c r="K195">
        <f t="shared" si="63"/>
        <v>126.85105221846749</v>
      </c>
      <c r="L195">
        <f t="shared" si="50"/>
        <v>48.624821379874561</v>
      </c>
      <c r="N195">
        <v>0.44191999999999998</v>
      </c>
      <c r="O195">
        <f t="shared" si="45"/>
        <v>14263.04219266554</v>
      </c>
      <c r="P195">
        <f t="shared" si="64"/>
        <v>28.089022653835691</v>
      </c>
    </row>
    <row r="196" spans="1:17" x14ac:dyDescent="0.25">
      <c r="A196">
        <v>14.4</v>
      </c>
      <c r="B196" t="str">
        <f t="shared" si="51"/>
        <v>14.4 480</v>
      </c>
      <c r="C196">
        <v>480</v>
      </c>
      <c r="D196">
        <v>26.332000000000001</v>
      </c>
      <c r="E196">
        <f t="shared" si="60"/>
        <v>2.6332E-3</v>
      </c>
      <c r="F196">
        <v>0.52659999999999996</v>
      </c>
      <c r="G196">
        <f t="shared" si="61"/>
        <v>199.98480935743581</v>
      </c>
      <c r="H196">
        <v>1.23</v>
      </c>
      <c r="I196" s="4">
        <v>5.0430000000000001</v>
      </c>
      <c r="J196">
        <f t="shared" si="62"/>
        <v>0.57377039948896158</v>
      </c>
      <c r="K196">
        <f t="shared" si="63"/>
        <v>114.74536395673977</v>
      </c>
      <c r="L196">
        <f t="shared" si="50"/>
        <v>43.984442611922503</v>
      </c>
      <c r="N196">
        <v>0.44191999999999998</v>
      </c>
      <c r="O196">
        <f t="shared" si="45"/>
        <v>11430.139475869246</v>
      </c>
      <c r="P196">
        <f t="shared" si="64"/>
        <v>1.1791374845399725</v>
      </c>
    </row>
    <row r="197" spans="1:17" x14ac:dyDescent="0.25">
      <c r="A197">
        <v>14.4</v>
      </c>
      <c r="B197" t="str">
        <f t="shared" si="51"/>
        <v>14.4 60</v>
      </c>
      <c r="C197">
        <v>60</v>
      </c>
      <c r="D197">
        <v>39.091999999999999</v>
      </c>
      <c r="E197">
        <f t="shared" si="60"/>
        <v>3.9091999999999998E-3</v>
      </c>
      <c r="F197">
        <v>1.0202</v>
      </c>
      <c r="G197">
        <f t="shared" si="61"/>
        <v>260.97411235035304</v>
      </c>
      <c r="H197">
        <v>2.165</v>
      </c>
      <c r="I197" s="4">
        <v>5.359</v>
      </c>
      <c r="J197">
        <f t="shared" si="62"/>
        <v>0.48201541997261182</v>
      </c>
      <c r="K197">
        <f t="shared" si="63"/>
        <v>125.793546366535</v>
      </c>
      <c r="L197">
        <f t="shared" si="50"/>
        <v>48.219455935448998</v>
      </c>
      <c r="N197">
        <v>0.44191999999999998</v>
      </c>
      <c r="O197">
        <f t="shared" ref="O197:O260" si="65">N197*F197/E197*(F197*$W$11-F197)/F197/18*1000</f>
        <v>14915.98543579477</v>
      </c>
      <c r="P197">
        <f t="shared" si="64"/>
        <v>-2.7990510436811848</v>
      </c>
    </row>
    <row r="198" spans="1:17" x14ac:dyDescent="0.25">
      <c r="A198" s="12">
        <v>14.5</v>
      </c>
      <c r="B198" s="12" t="str">
        <f t="shared" si="51"/>
        <v>14.5 0</v>
      </c>
      <c r="C198" s="12">
        <v>0</v>
      </c>
      <c r="D198" s="12">
        <v>23.832999999999998</v>
      </c>
      <c r="E198" s="12">
        <f t="shared" si="60"/>
        <v>2.3832999999999997E-3</v>
      </c>
      <c r="F198" s="12">
        <v>0.55120000000000002</v>
      </c>
      <c r="G198" s="12">
        <f t="shared" si="61"/>
        <v>231.2759619015651</v>
      </c>
      <c r="H198" s="12">
        <v>1.415</v>
      </c>
      <c r="I198" s="13">
        <v>5.5890000000000004</v>
      </c>
      <c r="J198" s="12">
        <f t="shared" si="62"/>
        <v>0.67316359496145273</v>
      </c>
      <c r="K198" s="12">
        <f t="shared" si="63"/>
        <v>155.68655794182553</v>
      </c>
      <c r="L198" s="12">
        <f t="shared" si="50"/>
        <v>59.678110183359223</v>
      </c>
      <c r="M198" s="12"/>
      <c r="N198" s="12">
        <v>0.44191999999999998</v>
      </c>
      <c r="O198" s="12">
        <f t="shared" si="65"/>
        <v>13218.586503867478</v>
      </c>
      <c r="P198" s="12"/>
      <c r="Q198" s="12">
        <f t="shared" si="47"/>
        <v>14.385572095055627</v>
      </c>
    </row>
    <row r="199" spans="1:17" x14ac:dyDescent="0.25">
      <c r="A199">
        <v>14.5</v>
      </c>
      <c r="B199" t="str">
        <f t="shared" si="51"/>
        <v>14.5 120</v>
      </c>
      <c r="C199">
        <v>120</v>
      </c>
      <c r="D199">
        <v>31.224</v>
      </c>
      <c r="E199">
        <f t="shared" si="60"/>
        <v>3.1224E-3</v>
      </c>
      <c r="F199">
        <v>0.6351</v>
      </c>
      <c r="G199">
        <f t="shared" si="61"/>
        <v>203.4012298232129</v>
      </c>
      <c r="H199">
        <v>1.694</v>
      </c>
      <c r="I199" s="4">
        <v>4.5999999999999996</v>
      </c>
      <c r="J199">
        <f t="shared" si="62"/>
        <v>0.71619200044378628</v>
      </c>
      <c r="K199">
        <f t="shared" si="63"/>
        <v>145.67433367981317</v>
      </c>
      <c r="L199">
        <f t="shared" si="50"/>
        <v>55.84020259141321</v>
      </c>
      <c r="N199">
        <v>0.44191999999999998</v>
      </c>
      <c r="O199">
        <f t="shared" si="65"/>
        <v>11625.405119082438</v>
      </c>
      <c r="P199">
        <f t="shared" ref="P199:P203" si="66">O199*LN($I$198/I199)/C199</f>
        <v>18.866489893788756</v>
      </c>
    </row>
    <row r="200" spans="1:17" x14ac:dyDescent="0.25">
      <c r="A200">
        <v>14.5</v>
      </c>
      <c r="B200" t="str">
        <f t="shared" si="51"/>
        <v>14.5 240</v>
      </c>
      <c r="C200">
        <v>240</v>
      </c>
      <c r="D200">
        <v>26.302</v>
      </c>
      <c r="E200">
        <f t="shared" si="60"/>
        <v>2.6302000000000001E-3</v>
      </c>
      <c r="F200">
        <v>0.65700000000000003</v>
      </c>
      <c r="G200">
        <f t="shared" si="61"/>
        <v>249.79089042658353</v>
      </c>
      <c r="H200">
        <v>1.667</v>
      </c>
      <c r="I200" s="4">
        <v>5.194</v>
      </c>
      <c r="J200">
        <f t="shared" si="62"/>
        <v>0.66034764670880164</v>
      </c>
      <c r="K200">
        <f t="shared" si="63"/>
        <v>164.94882666249057</v>
      </c>
      <c r="L200">
        <f t="shared" si="50"/>
        <v>63.228543185200493</v>
      </c>
      <c r="N200">
        <v>0.44191999999999998</v>
      </c>
      <c r="O200">
        <f t="shared" si="65"/>
        <v>14276.807956320223</v>
      </c>
      <c r="P200">
        <f t="shared" si="66"/>
        <v>4.3601530356051859</v>
      </c>
    </row>
    <row r="201" spans="1:17" x14ac:dyDescent="0.25">
      <c r="A201">
        <v>14.5</v>
      </c>
      <c r="B201" t="str">
        <f t="shared" si="51"/>
        <v>14.5 30</v>
      </c>
      <c r="C201">
        <v>30</v>
      </c>
      <c r="D201">
        <v>25.419</v>
      </c>
      <c r="E201">
        <f t="shared" si="60"/>
        <v>2.5419000000000001E-3</v>
      </c>
      <c r="F201">
        <v>0.64700000000000002</v>
      </c>
      <c r="G201">
        <f t="shared" si="61"/>
        <v>254.53400999252526</v>
      </c>
      <c r="H201">
        <v>1.657</v>
      </c>
      <c r="I201" s="4">
        <v>5.09</v>
      </c>
      <c r="J201">
        <f t="shared" si="62"/>
        <v>0.67055394727617101</v>
      </c>
      <c r="K201">
        <f t="shared" si="63"/>
        <v>170.67878511652017</v>
      </c>
      <c r="L201">
        <f t="shared" si="50"/>
        <v>65.424963328893469</v>
      </c>
      <c r="N201">
        <v>0.44191999999999998</v>
      </c>
      <c r="O201">
        <f t="shared" si="65"/>
        <v>14547.901137665511</v>
      </c>
      <c r="P201">
        <f t="shared" si="66"/>
        <v>45.351893584786517</v>
      </c>
    </row>
    <row r="202" spans="1:17" x14ac:dyDescent="0.25">
      <c r="A202">
        <v>14.5</v>
      </c>
      <c r="B202" t="str">
        <f t="shared" si="51"/>
        <v>14.5 480</v>
      </c>
      <c r="C202">
        <v>480</v>
      </c>
      <c r="D202">
        <v>27.861000000000001</v>
      </c>
      <c r="E202">
        <f t="shared" si="60"/>
        <v>2.7861000000000001E-3</v>
      </c>
      <c r="F202">
        <v>0.61580000000000001</v>
      </c>
      <c r="G202">
        <f t="shared" si="61"/>
        <v>221.02580668317719</v>
      </c>
      <c r="H202">
        <v>1.59</v>
      </c>
      <c r="I202" s="4">
        <v>5.6</v>
      </c>
      <c r="J202">
        <f t="shared" si="62"/>
        <v>0.67955571769698364</v>
      </c>
      <c r="K202">
        <f t="shared" si="63"/>
        <v>150.19935069014124</v>
      </c>
      <c r="L202">
        <f t="shared" si="50"/>
        <v>57.574741958805731</v>
      </c>
      <c r="N202">
        <v>0.44191999999999998</v>
      </c>
      <c r="O202">
        <f t="shared" si="65"/>
        <v>12632.738487851022</v>
      </c>
      <c r="P202">
        <f t="shared" si="66"/>
        <v>-5.1747314376766343E-2</v>
      </c>
    </row>
    <row r="203" spans="1:17" x14ac:dyDescent="0.25">
      <c r="A203">
        <v>14.5</v>
      </c>
      <c r="B203" t="str">
        <f t="shared" si="51"/>
        <v>14.5 60</v>
      </c>
      <c r="C203">
        <v>60</v>
      </c>
      <c r="D203">
        <v>32.442999999999998</v>
      </c>
      <c r="E203">
        <f t="shared" si="60"/>
        <v>3.2442999999999999E-3</v>
      </c>
      <c r="F203">
        <v>0.72160000000000002</v>
      </c>
      <c r="G203">
        <f t="shared" si="61"/>
        <v>222.42086120272478</v>
      </c>
      <c r="H203">
        <v>2.0179999999999998</v>
      </c>
      <c r="I203" s="4">
        <v>5.5</v>
      </c>
      <c r="J203">
        <f t="shared" si="62"/>
        <v>0.77171888487628104</v>
      </c>
      <c r="K203">
        <f t="shared" si="63"/>
        <v>171.64637898058885</v>
      </c>
      <c r="L203">
        <f t="shared" si="50"/>
        <v>65.795863514471534</v>
      </c>
      <c r="N203">
        <v>0.44191999999999998</v>
      </c>
      <c r="O203">
        <f t="shared" si="65"/>
        <v>12712.472882608832</v>
      </c>
      <c r="P203">
        <f t="shared" si="66"/>
        <v>3.4010712754744485</v>
      </c>
    </row>
    <row r="204" spans="1:17" x14ac:dyDescent="0.25">
      <c r="A204" s="14">
        <v>14.6</v>
      </c>
      <c r="B204" s="14" t="str">
        <f t="shared" si="51"/>
        <v>14.6 0</v>
      </c>
      <c r="C204" s="14">
        <v>0</v>
      </c>
      <c r="D204" s="14">
        <v>42.828000000000003</v>
      </c>
      <c r="E204" s="14">
        <f t="shared" si="60"/>
        <v>4.2828000000000007E-3</v>
      </c>
      <c r="F204" s="14">
        <v>1.02</v>
      </c>
      <c r="G204" s="14">
        <f t="shared" si="61"/>
        <v>238.16195012608571</v>
      </c>
      <c r="H204" s="14">
        <v>2.16</v>
      </c>
      <c r="I204" s="15">
        <v>4.7549999999999999</v>
      </c>
      <c r="J204" s="14">
        <f t="shared" si="62"/>
        <v>0.4800885075052983</v>
      </c>
      <c r="K204" s="14">
        <f t="shared" si="63"/>
        <v>114.33881518058378</v>
      </c>
      <c r="L204" s="14">
        <f t="shared" si="50"/>
        <v>43.82860345034625</v>
      </c>
      <c r="M204" s="14"/>
      <c r="N204" s="14">
        <v>0.44191999999999998</v>
      </c>
      <c r="O204" s="14">
        <f t="shared" si="65"/>
        <v>13612.155425868888</v>
      </c>
      <c r="P204" s="14"/>
      <c r="Q204" s="14">
        <f t="shared" ref="Q204:Q261" si="67">AVERAGE(P205:P209)</f>
        <v>15.289789485202126</v>
      </c>
    </row>
    <row r="205" spans="1:17" x14ac:dyDescent="0.25">
      <c r="A205">
        <v>14.6</v>
      </c>
      <c r="B205" t="str">
        <f t="shared" si="51"/>
        <v>14.6 120</v>
      </c>
      <c r="C205">
        <v>120</v>
      </c>
      <c r="D205">
        <v>18.12</v>
      </c>
      <c r="E205">
        <f t="shared" si="60"/>
        <v>1.812E-3</v>
      </c>
      <c r="F205">
        <v>0.40200000000000002</v>
      </c>
      <c r="G205">
        <f t="shared" si="61"/>
        <v>221.85430463576159</v>
      </c>
      <c r="H205">
        <v>0.86799999999999999</v>
      </c>
      <c r="I205" s="4">
        <v>5.0970000000000004</v>
      </c>
      <c r="J205">
        <f t="shared" si="62"/>
        <v>0.49793940252120611</v>
      </c>
      <c r="K205">
        <f t="shared" si="63"/>
        <v>110.46999989708877</v>
      </c>
      <c r="L205">
        <f t="shared" si="50"/>
        <v>42.345600756859042</v>
      </c>
      <c r="N205">
        <v>0.44191999999999998</v>
      </c>
      <c r="O205">
        <f t="shared" si="65"/>
        <v>12680.091320218336</v>
      </c>
      <c r="P205">
        <f t="shared" ref="P205:P208" si="68">O205*LN($I$204/I205)/C205</f>
        <v>-7.3391771921442581</v>
      </c>
    </row>
    <row r="206" spans="1:17" x14ac:dyDescent="0.25">
      <c r="A206">
        <v>14.6</v>
      </c>
      <c r="B206" t="str">
        <f t="shared" si="51"/>
        <v>14.6 240</v>
      </c>
      <c r="C206">
        <v>240</v>
      </c>
      <c r="D206">
        <v>24.879000000000001</v>
      </c>
      <c r="E206">
        <f t="shared" si="60"/>
        <v>2.4878999999999999E-3</v>
      </c>
      <c r="F206">
        <v>0.4667</v>
      </c>
      <c r="G206">
        <f t="shared" si="61"/>
        <v>187.58792555970899</v>
      </c>
      <c r="H206">
        <v>1.23</v>
      </c>
      <c r="I206" s="4">
        <v>4.2329999999999997</v>
      </c>
      <c r="J206">
        <f t="shared" si="62"/>
        <v>0.70254491020259835</v>
      </c>
      <c r="K206">
        <f t="shared" si="63"/>
        <v>131.78894231743746</v>
      </c>
      <c r="L206">
        <f t="shared" si="50"/>
        <v>50.517624158067918</v>
      </c>
      <c r="N206">
        <v>0.44191999999999998</v>
      </c>
      <c r="O206">
        <f t="shared" si="65"/>
        <v>10721.595105277069</v>
      </c>
      <c r="P206">
        <f t="shared" si="68"/>
        <v>5.1948690057688394</v>
      </c>
    </row>
    <row r="207" spans="1:17" x14ac:dyDescent="0.25">
      <c r="A207">
        <v>14.6</v>
      </c>
      <c r="B207" t="str">
        <f t="shared" si="51"/>
        <v>14.6 480</v>
      </c>
      <c r="C207">
        <v>480</v>
      </c>
      <c r="D207">
        <v>21.155999999999999</v>
      </c>
      <c r="E207">
        <f t="shared" si="60"/>
        <v>2.1156E-3</v>
      </c>
      <c r="F207">
        <v>0.4632</v>
      </c>
      <c r="G207">
        <f t="shared" si="61"/>
        <v>218.94498014747589</v>
      </c>
      <c r="H207">
        <v>0.97899999999999998</v>
      </c>
      <c r="I207" s="4">
        <v>5.1269999999999998</v>
      </c>
      <c r="J207">
        <f t="shared" si="62"/>
        <v>0.47833197969627289</v>
      </c>
      <c r="K207">
        <f t="shared" si="63"/>
        <v>104.72838579850331</v>
      </c>
      <c r="L207">
        <f t="shared" si="50"/>
        <v>40.1447127461308</v>
      </c>
      <c r="N207">
        <v>0.44191999999999998</v>
      </c>
      <c r="O207">
        <f t="shared" si="65"/>
        <v>12513.808767115854</v>
      </c>
      <c r="P207">
        <f t="shared" si="68"/>
        <v>-1.9637293574640156</v>
      </c>
    </row>
    <row r="208" spans="1:17" x14ac:dyDescent="0.25">
      <c r="A208">
        <v>14.6</v>
      </c>
      <c r="B208" t="str">
        <f t="shared" si="51"/>
        <v>14.6 60</v>
      </c>
      <c r="C208">
        <v>60</v>
      </c>
      <c r="D208">
        <v>26.178000000000001</v>
      </c>
      <c r="E208">
        <f t="shared" si="60"/>
        <v>2.6178E-3</v>
      </c>
      <c r="F208">
        <v>0.62150000000000005</v>
      </c>
      <c r="G208">
        <f t="shared" si="61"/>
        <v>237.413094965238</v>
      </c>
      <c r="H208">
        <v>1.3460000000000001</v>
      </c>
      <c r="I208" s="4">
        <v>3.5630000000000002</v>
      </c>
      <c r="J208">
        <f t="shared" si="62"/>
        <v>0.50074184720235482</v>
      </c>
      <c r="K208">
        <f t="shared" si="63"/>
        <v>118.88267172292136</v>
      </c>
      <c r="L208">
        <f t="shared" si="50"/>
        <v>45.570364428145794</v>
      </c>
      <c r="N208">
        <v>0.44191999999999998</v>
      </c>
      <c r="O208">
        <f t="shared" si="65"/>
        <v>13569.354580328589</v>
      </c>
      <c r="P208">
        <f t="shared" si="68"/>
        <v>65.267195484647942</v>
      </c>
    </row>
    <row r="209" spans="1:17" x14ac:dyDescent="0.25">
      <c r="A209">
        <v>15.1</v>
      </c>
      <c r="B209" s="2" t="str">
        <f t="shared" si="51"/>
        <v>15.1 0</v>
      </c>
      <c r="C209" s="2">
        <v>0</v>
      </c>
      <c r="D209" s="2">
        <v>31.812000000000001</v>
      </c>
      <c r="E209" s="2">
        <f t="shared" si="60"/>
        <v>3.1811999999999999E-3</v>
      </c>
      <c r="F209" s="2">
        <v>0.745</v>
      </c>
      <c r="G209" s="2">
        <f t="shared" si="61"/>
        <v>234.18835659499561</v>
      </c>
      <c r="H209" s="2">
        <v>1.8140000000000001</v>
      </c>
      <c r="I209" s="3">
        <v>5.234</v>
      </c>
      <c r="J209" s="2">
        <f t="shared" si="62"/>
        <v>0.61636513224258471</v>
      </c>
      <c r="K209" s="2">
        <f t="shared" si="63"/>
        <v>144.34553738234806</v>
      </c>
      <c r="L209" s="2">
        <f t="shared" ref="L209:L272" si="69">(K209/MAX(K209:K751))*100</f>
        <v>55.330845503044699</v>
      </c>
      <c r="M209" s="2"/>
      <c r="N209" s="2">
        <v>0.44191999999999998</v>
      </c>
      <c r="O209" s="2">
        <f t="shared" si="65"/>
        <v>13385.044534663173</v>
      </c>
      <c r="P209" s="2"/>
      <c r="Q209" s="2">
        <f t="shared" si="67"/>
        <v>1.8011361875956744</v>
      </c>
    </row>
    <row r="210" spans="1:17" x14ac:dyDescent="0.25">
      <c r="A210">
        <v>15.1</v>
      </c>
      <c r="B210" t="str">
        <f t="shared" si="51"/>
        <v>15.1 120</v>
      </c>
      <c r="C210">
        <v>120</v>
      </c>
      <c r="D210">
        <v>25.391999999999999</v>
      </c>
      <c r="E210">
        <f t="shared" si="60"/>
        <v>2.5392000000000001E-3</v>
      </c>
      <c r="F210">
        <v>0.49209999999999998</v>
      </c>
      <c r="G210">
        <f t="shared" si="61"/>
        <v>193.80119722747321</v>
      </c>
      <c r="H210">
        <v>1.206</v>
      </c>
      <c r="I210" s="4">
        <v>5.234</v>
      </c>
      <c r="J210">
        <f t="shared" si="62"/>
        <v>0.62316154757126296</v>
      </c>
      <c r="K210">
        <f t="shared" si="63"/>
        <v>120.76945398543576</v>
      </c>
      <c r="L210">
        <f t="shared" si="69"/>
        <v>46.293609910883085</v>
      </c>
      <c r="N210">
        <v>0.44191999999999998</v>
      </c>
      <c r="O210">
        <f t="shared" si="65"/>
        <v>11076.714886585454</v>
      </c>
      <c r="P210">
        <f t="shared" ref="P210:P214" si="70">O210*LN($I$209/I210)/C210</f>
        <v>0</v>
      </c>
    </row>
    <row r="211" spans="1:17" x14ac:dyDescent="0.25">
      <c r="A211">
        <v>15.1</v>
      </c>
      <c r="B211" t="str">
        <f t="shared" ref="B211:B274" si="71">A211&amp;" "&amp;C211</f>
        <v>15.1 240</v>
      </c>
      <c r="C211">
        <v>240</v>
      </c>
      <c r="D211">
        <v>29.984999999999999</v>
      </c>
      <c r="E211">
        <f t="shared" si="60"/>
        <v>2.9984999999999999E-3</v>
      </c>
      <c r="F211">
        <v>0.52400000000000002</v>
      </c>
      <c r="G211">
        <f t="shared" si="61"/>
        <v>174.75404368851093</v>
      </c>
      <c r="H211">
        <v>1.355</v>
      </c>
      <c r="I211" s="4">
        <v>5.1580000000000004</v>
      </c>
      <c r="J211">
        <f t="shared" si="62"/>
        <v>0.68121839549290353</v>
      </c>
      <c r="K211">
        <f t="shared" si="63"/>
        <v>119.04566924738418</v>
      </c>
      <c r="L211">
        <f t="shared" si="69"/>
        <v>45.632844993925545</v>
      </c>
      <c r="N211">
        <v>0.44191999999999998</v>
      </c>
      <c r="O211">
        <f t="shared" si="65"/>
        <v>9988.0740929763961</v>
      </c>
      <c r="P211">
        <f t="shared" si="70"/>
        <v>0.60872719782721896</v>
      </c>
    </row>
    <row r="212" spans="1:17" x14ac:dyDescent="0.25">
      <c r="A212">
        <v>15.1</v>
      </c>
      <c r="B212" t="str">
        <f t="shared" si="71"/>
        <v>15.1 30</v>
      </c>
      <c r="C212">
        <v>30</v>
      </c>
      <c r="D212">
        <v>25.151</v>
      </c>
      <c r="E212">
        <f t="shared" si="60"/>
        <v>2.5151000000000001E-3</v>
      </c>
      <c r="F212">
        <v>0.52559999999999996</v>
      </c>
      <c r="G212">
        <f t="shared" si="61"/>
        <v>208.9777742435688</v>
      </c>
      <c r="H212">
        <v>1.272</v>
      </c>
      <c r="I212" s="4">
        <v>5.0780000000000003</v>
      </c>
      <c r="J212">
        <f t="shared" si="62"/>
        <v>0.61000431126664556</v>
      </c>
      <c r="K212">
        <f t="shared" si="63"/>
        <v>127.47734324748473</v>
      </c>
      <c r="L212">
        <f t="shared" si="69"/>
        <v>48.864892620003758</v>
      </c>
      <c r="N212">
        <v>0.44191999999999998</v>
      </c>
      <c r="O212">
        <f t="shared" si="65"/>
        <v>11944.132730058747</v>
      </c>
      <c r="P212">
        <f t="shared" si="70"/>
        <v>12.04698000426939</v>
      </c>
    </row>
    <row r="213" spans="1:17" x14ac:dyDescent="0.25">
      <c r="A213">
        <v>15.1</v>
      </c>
      <c r="B213" t="str">
        <f t="shared" si="71"/>
        <v>15.1 480</v>
      </c>
      <c r="C213">
        <v>480</v>
      </c>
      <c r="D213">
        <v>28.559000000000001</v>
      </c>
      <c r="E213">
        <f t="shared" si="60"/>
        <v>2.8559000000000002E-3</v>
      </c>
      <c r="F213">
        <v>0.4617</v>
      </c>
      <c r="G213">
        <f t="shared" si="61"/>
        <v>161.665324416121</v>
      </c>
      <c r="H213">
        <v>1.2390000000000001</v>
      </c>
      <c r="I213" s="4">
        <v>5.9779999999999998</v>
      </c>
      <c r="J213">
        <f t="shared" si="62"/>
        <v>0.72317836223405074</v>
      </c>
      <c r="K213">
        <f t="shared" si="63"/>
        <v>116.91286454128688</v>
      </c>
      <c r="L213">
        <f t="shared" si="69"/>
        <v>44.815293652738966</v>
      </c>
      <c r="N213">
        <v>0.44191999999999998</v>
      </c>
      <c r="O213">
        <f t="shared" si="65"/>
        <v>9239.9878392023802</v>
      </c>
      <c r="P213">
        <f t="shared" si="70"/>
        <v>-2.5585191329797223</v>
      </c>
    </row>
    <row r="214" spans="1:17" x14ac:dyDescent="0.25">
      <c r="A214">
        <v>15.1</v>
      </c>
      <c r="B214" t="str">
        <f t="shared" si="71"/>
        <v>15.1 60</v>
      </c>
      <c r="C214">
        <v>60</v>
      </c>
      <c r="D214">
        <v>32.048000000000002</v>
      </c>
      <c r="E214">
        <f t="shared" si="60"/>
        <v>3.2048000000000003E-3</v>
      </c>
      <c r="F214">
        <v>0.66459999999999997</v>
      </c>
      <c r="G214">
        <f t="shared" si="61"/>
        <v>207.37643534697949</v>
      </c>
      <c r="H214">
        <v>1.569</v>
      </c>
      <c r="I214" s="4">
        <v>5.2629999999999999</v>
      </c>
      <c r="J214">
        <f t="shared" si="62"/>
        <v>0.58454351530738391</v>
      </c>
      <c r="K214">
        <f t="shared" si="63"/>
        <v>121.22055050963782</v>
      </c>
      <c r="L214">
        <f t="shared" si="69"/>
        <v>46.466525212181729</v>
      </c>
      <c r="N214">
        <v>0.44191999999999998</v>
      </c>
      <c r="O214">
        <f t="shared" si="65"/>
        <v>11852.608143791615</v>
      </c>
      <c r="P214">
        <f t="shared" si="70"/>
        <v>-1.0915071311385156</v>
      </c>
    </row>
    <row r="215" spans="1:17" x14ac:dyDescent="0.25">
      <c r="A215" s="5">
        <v>15.2</v>
      </c>
      <c r="B215" s="5" t="str">
        <f t="shared" si="71"/>
        <v>15.2 0</v>
      </c>
      <c r="C215" s="5">
        <v>0</v>
      </c>
      <c r="D215" s="5">
        <v>19.033999999999999</v>
      </c>
      <c r="E215" s="5">
        <f t="shared" si="60"/>
        <v>1.9034E-3</v>
      </c>
      <c r="F215" s="5">
        <v>0.33400000000000002</v>
      </c>
      <c r="G215" s="5">
        <f t="shared" si="61"/>
        <v>175.47546495744459</v>
      </c>
      <c r="H215" s="5">
        <v>0.84399999999999997</v>
      </c>
      <c r="I215" s="6">
        <v>5</v>
      </c>
      <c r="J215" s="5">
        <f t="shared" si="62"/>
        <v>0.65590409077701473</v>
      </c>
      <c r="K215" s="5">
        <f t="shared" si="63"/>
        <v>115.0950752965866</v>
      </c>
      <c r="L215" s="5">
        <f t="shared" si="69"/>
        <v>44.118494723727473</v>
      </c>
      <c r="M215" s="5"/>
      <c r="N215" s="5">
        <v>0.44191999999999998</v>
      </c>
      <c r="O215" s="5">
        <f t="shared" si="65"/>
        <v>10029.306953368467</v>
      </c>
      <c r="P215" s="5"/>
      <c r="Q215" s="5">
        <f t="shared" si="67"/>
        <v>-0.72123454148409893</v>
      </c>
    </row>
    <row r="216" spans="1:17" x14ac:dyDescent="0.25">
      <c r="A216">
        <v>15.2</v>
      </c>
      <c r="B216" t="str">
        <f t="shared" si="71"/>
        <v>15.2 120</v>
      </c>
      <c r="C216">
        <v>120</v>
      </c>
      <c r="D216">
        <v>29.747</v>
      </c>
      <c r="E216">
        <f t="shared" si="60"/>
        <v>2.9746999999999998E-3</v>
      </c>
      <c r="F216">
        <v>0.57140000000000002</v>
      </c>
      <c r="G216">
        <f t="shared" si="61"/>
        <v>192.08659696776147</v>
      </c>
      <c r="H216">
        <v>1.472</v>
      </c>
      <c r="I216" s="4">
        <v>5.0220000000000002</v>
      </c>
      <c r="J216">
        <f t="shared" si="62"/>
        <v>0.67703066039161586</v>
      </c>
      <c r="K216">
        <f t="shared" si="63"/>
        <v>130.04851559746169</v>
      </c>
      <c r="L216">
        <f t="shared" si="69"/>
        <v>49.850480000384202</v>
      </c>
      <c r="N216">
        <v>0.44191999999999998</v>
      </c>
      <c r="O216">
        <f t="shared" si="65"/>
        <v>10978.71684274984</v>
      </c>
      <c r="P216">
        <f t="shared" ref="P216:P219" si="72">O216*LN($I$215/I216)/C216</f>
        <v>-0.40166992367452647</v>
      </c>
    </row>
    <row r="217" spans="1:17" x14ac:dyDescent="0.25">
      <c r="A217">
        <v>15.2</v>
      </c>
      <c r="B217" t="str">
        <f t="shared" si="71"/>
        <v>15.2 240</v>
      </c>
      <c r="C217">
        <v>240</v>
      </c>
      <c r="D217">
        <v>18.283999999999999</v>
      </c>
      <c r="E217">
        <f t="shared" si="60"/>
        <v>1.8284E-3</v>
      </c>
      <c r="F217">
        <v>0.32019999999999998</v>
      </c>
      <c r="G217">
        <f t="shared" si="61"/>
        <v>175.12579304309779</v>
      </c>
      <c r="H217">
        <v>1.0680000000000001</v>
      </c>
      <c r="I217" s="4">
        <v>4.8769999999999998</v>
      </c>
      <c r="J217">
        <f t="shared" si="62"/>
        <v>1.0031843848436595</v>
      </c>
      <c r="K217">
        <f t="shared" si="63"/>
        <v>175.68346096419808</v>
      </c>
      <c r="L217">
        <f t="shared" si="69"/>
        <v>67.343366565615554</v>
      </c>
      <c r="N217">
        <v>0.44191999999999998</v>
      </c>
      <c r="O217">
        <f t="shared" si="65"/>
        <v>10009.32144164575</v>
      </c>
      <c r="P217">
        <f t="shared" si="72"/>
        <v>1.0387855505609085</v>
      </c>
    </row>
    <row r="218" spans="1:17" x14ac:dyDescent="0.25">
      <c r="A218">
        <v>15.2</v>
      </c>
      <c r="B218" t="str">
        <f t="shared" si="71"/>
        <v>15.2 30</v>
      </c>
      <c r="C218">
        <v>30</v>
      </c>
      <c r="D218">
        <v>17.904</v>
      </c>
      <c r="E218">
        <f t="shared" si="60"/>
        <v>1.7903999999999999E-3</v>
      </c>
      <c r="F218">
        <v>0.307</v>
      </c>
      <c r="G218">
        <f t="shared" si="61"/>
        <v>171.47006255585345</v>
      </c>
      <c r="H218">
        <v>0.8</v>
      </c>
      <c r="I218" s="4">
        <v>5.056</v>
      </c>
      <c r="J218">
        <f t="shared" si="62"/>
        <v>0.68980315127754244</v>
      </c>
      <c r="K218">
        <f t="shared" si="63"/>
        <v>118.28058950078504</v>
      </c>
      <c r="L218">
        <f t="shared" si="69"/>
        <v>45.339572960551536</v>
      </c>
      <c r="N218">
        <v>0.44191999999999998</v>
      </c>
      <c r="O218">
        <f t="shared" si="65"/>
        <v>9800.3780249450047</v>
      </c>
      <c r="P218">
        <f t="shared" si="72"/>
        <v>-3.6384701855895623</v>
      </c>
    </row>
    <row r="219" spans="1:17" x14ac:dyDescent="0.25">
      <c r="A219">
        <v>15.2</v>
      </c>
      <c r="B219" t="str">
        <f t="shared" si="71"/>
        <v>15.2 480</v>
      </c>
      <c r="C219">
        <v>480</v>
      </c>
      <c r="D219">
        <v>25.805</v>
      </c>
      <c r="E219">
        <f t="shared" si="60"/>
        <v>2.5804999999999999E-3</v>
      </c>
      <c r="F219">
        <v>0.54720000000000002</v>
      </c>
      <c r="G219">
        <f t="shared" si="61"/>
        <v>212.05192792094556</v>
      </c>
      <c r="H219">
        <v>1.329</v>
      </c>
      <c r="I219" s="4">
        <v>4.9770000000000003</v>
      </c>
      <c r="J219">
        <f t="shared" si="62"/>
        <v>0.61371425033182481</v>
      </c>
      <c r="K219">
        <f t="shared" si="63"/>
        <v>130.13928997542126</v>
      </c>
      <c r="L219">
        <f t="shared" si="69"/>
        <v>49.885275832479877</v>
      </c>
      <c r="N219">
        <v>0.44191999999999998</v>
      </c>
      <c r="O219">
        <f t="shared" si="65"/>
        <v>12119.836101807698</v>
      </c>
      <c r="P219">
        <f t="shared" si="72"/>
        <v>0.11641639276678437</v>
      </c>
    </row>
    <row r="220" spans="1:17" x14ac:dyDescent="0.25">
      <c r="A220">
        <v>15.3</v>
      </c>
      <c r="B220" s="7" t="str">
        <f t="shared" si="71"/>
        <v>15.3 0</v>
      </c>
      <c r="C220" s="7">
        <v>0</v>
      </c>
      <c r="D220" s="7">
        <v>22.486000000000001</v>
      </c>
      <c r="E220" s="7">
        <f t="shared" si="60"/>
        <v>2.2485999999999999E-3</v>
      </c>
      <c r="F220" s="7">
        <v>0.39610000000000001</v>
      </c>
      <c r="G220" s="7">
        <f t="shared" si="61"/>
        <v>176.15405140976608</v>
      </c>
      <c r="H220" s="7">
        <v>1.0249999999999999</v>
      </c>
      <c r="I220" s="8">
        <v>5.63</v>
      </c>
      <c r="J220" s="7">
        <f t="shared" si="62"/>
        <v>0.68201414585516607</v>
      </c>
      <c r="K220" s="7">
        <f t="shared" si="63"/>
        <v>120.13955491115863</v>
      </c>
      <c r="L220" s="7">
        <f t="shared" si="69"/>
        <v>46.052155626993311</v>
      </c>
      <c r="M220" s="7"/>
      <c r="N220" s="7">
        <v>0.44191999999999998</v>
      </c>
      <c r="O220" s="7">
        <f t="shared" si="65"/>
        <v>10068.091588168436</v>
      </c>
      <c r="P220" s="7"/>
      <c r="Q220" s="7">
        <f t="shared" si="67"/>
        <v>0.70207746758532452</v>
      </c>
    </row>
    <row r="221" spans="1:17" x14ac:dyDescent="0.25">
      <c r="A221">
        <v>15.3</v>
      </c>
      <c r="B221" t="str">
        <f t="shared" si="71"/>
        <v>15.3 120</v>
      </c>
      <c r="C221">
        <v>120</v>
      </c>
      <c r="D221">
        <v>22.93</v>
      </c>
      <c r="E221">
        <f t="shared" si="60"/>
        <v>2.2929999999999999E-3</v>
      </c>
      <c r="F221">
        <v>0.37640000000000001</v>
      </c>
      <c r="G221">
        <f t="shared" si="61"/>
        <v>164.15176624509377</v>
      </c>
      <c r="H221">
        <v>0.97799999999999998</v>
      </c>
      <c r="I221" s="4">
        <v>5.81</v>
      </c>
      <c r="J221">
        <f t="shared" si="62"/>
        <v>0.68655422338472316</v>
      </c>
      <c r="K221">
        <f t="shared" si="63"/>
        <v>112.69908839163097</v>
      </c>
      <c r="L221">
        <f t="shared" si="69"/>
        <v>43.20005980935769</v>
      </c>
      <c r="N221">
        <v>0.44191999999999998</v>
      </c>
      <c r="O221">
        <f t="shared" si="65"/>
        <v>9382.1005176358594</v>
      </c>
      <c r="P221">
        <f t="shared" ref="P221:P225" si="73">O221*LN($I$220/I221)/C221</f>
        <v>-2.4605441081792643</v>
      </c>
    </row>
    <row r="222" spans="1:17" x14ac:dyDescent="0.25">
      <c r="A222">
        <v>15.3</v>
      </c>
      <c r="B222" t="str">
        <f t="shared" si="71"/>
        <v>15.3 240</v>
      </c>
      <c r="C222">
        <v>240</v>
      </c>
      <c r="D222">
        <v>24.702000000000002</v>
      </c>
      <c r="E222">
        <f t="shared" si="60"/>
        <v>2.4702000000000001E-3</v>
      </c>
      <c r="F222">
        <v>0.41689999999999999</v>
      </c>
      <c r="G222">
        <f t="shared" si="61"/>
        <v>168.77175937171077</v>
      </c>
      <c r="H222">
        <v>1.1160000000000001</v>
      </c>
      <c r="I222" s="4">
        <v>5.61</v>
      </c>
      <c r="J222">
        <f t="shared" si="62"/>
        <v>0.72031761815255702</v>
      </c>
      <c r="K222">
        <f t="shared" si="63"/>
        <v>121.56927172204719</v>
      </c>
      <c r="L222">
        <f t="shared" si="69"/>
        <v>46.600197786182747</v>
      </c>
      <c r="N222">
        <v>0.44191999999999998</v>
      </c>
      <c r="O222">
        <f t="shared" si="65"/>
        <v>9646.1564026026354</v>
      </c>
      <c r="P222">
        <f t="shared" si="73"/>
        <v>0.14303331232084512</v>
      </c>
    </row>
    <row r="223" spans="1:17" x14ac:dyDescent="0.25">
      <c r="A223">
        <v>15.3</v>
      </c>
      <c r="B223" t="str">
        <f t="shared" si="71"/>
        <v>15.3 30</v>
      </c>
      <c r="C223">
        <v>30</v>
      </c>
      <c r="D223">
        <v>28.312000000000001</v>
      </c>
      <c r="E223">
        <f t="shared" si="60"/>
        <v>2.8312000000000003E-3</v>
      </c>
      <c r="F223">
        <v>0.48670000000000002</v>
      </c>
      <c r="G223">
        <f t="shared" si="61"/>
        <v>171.90590562305735</v>
      </c>
      <c r="H223">
        <v>1.256</v>
      </c>
      <c r="I223" s="4">
        <v>5.49</v>
      </c>
      <c r="J223">
        <f t="shared" si="62"/>
        <v>0.67897067360256946</v>
      </c>
      <c r="K223">
        <f t="shared" si="63"/>
        <v>116.71906853714698</v>
      </c>
      <c r="L223">
        <f t="shared" si="69"/>
        <v>44.741007346708116</v>
      </c>
      <c r="N223">
        <v>0.44191999999999998</v>
      </c>
      <c r="O223">
        <f t="shared" si="65"/>
        <v>9825.2886522258341</v>
      </c>
      <c r="P223">
        <f t="shared" si="73"/>
        <v>8.247080908229611</v>
      </c>
    </row>
    <row r="224" spans="1:17" x14ac:dyDescent="0.25">
      <c r="A224">
        <v>15.3</v>
      </c>
      <c r="B224" t="str">
        <f t="shared" si="71"/>
        <v>15.3 480</v>
      </c>
      <c r="C224">
        <v>480</v>
      </c>
      <c r="D224">
        <v>33.078000000000003</v>
      </c>
      <c r="E224">
        <f t="shared" si="60"/>
        <v>3.3078000000000005E-3</v>
      </c>
      <c r="F224">
        <v>0.53859999999999997</v>
      </c>
      <c r="G224">
        <f t="shared" si="61"/>
        <v>162.8272567869883</v>
      </c>
      <c r="H224">
        <v>1.4490000000000001</v>
      </c>
      <c r="I224" s="4">
        <v>5.59</v>
      </c>
      <c r="J224">
        <f t="shared" si="62"/>
        <v>0.72607674995192228</v>
      </c>
      <c r="K224">
        <f t="shared" si="63"/>
        <v>118.22508541148355</v>
      </c>
      <c r="L224">
        <f t="shared" si="69"/>
        <v>45.318297012256757</v>
      </c>
      <c r="N224">
        <v>0.44191999999999998</v>
      </c>
      <c r="O224">
        <f t="shared" si="65"/>
        <v>9306.3981285799273</v>
      </c>
      <c r="P224">
        <f t="shared" si="73"/>
        <v>0.13824179376059381</v>
      </c>
    </row>
    <row r="225" spans="1:17" x14ac:dyDescent="0.25">
      <c r="A225">
        <v>15.3</v>
      </c>
      <c r="B225" t="str">
        <f t="shared" si="71"/>
        <v>15.3 60</v>
      </c>
      <c r="C225">
        <v>60</v>
      </c>
      <c r="D225">
        <v>20.395</v>
      </c>
      <c r="E225">
        <f t="shared" si="60"/>
        <v>2.0395000000000001E-3</v>
      </c>
      <c r="F225">
        <v>0.311</v>
      </c>
      <c r="G225">
        <f t="shared" si="61"/>
        <v>152.48835498896787</v>
      </c>
      <c r="H225">
        <v>0.80600000000000005</v>
      </c>
      <c r="I225" s="4">
        <v>5.73</v>
      </c>
      <c r="J225">
        <f t="shared" si="62"/>
        <v>0.68369348293401344</v>
      </c>
      <c r="K225">
        <f t="shared" si="63"/>
        <v>104.25529452928569</v>
      </c>
      <c r="L225">
        <f t="shared" si="69"/>
        <v>39.963366371309512</v>
      </c>
      <c r="N225">
        <v>0.44191999999999998</v>
      </c>
      <c r="O225">
        <f t="shared" si="65"/>
        <v>8715.4777983888816</v>
      </c>
      <c r="P225">
        <f t="shared" si="73"/>
        <v>-2.5574245682051631</v>
      </c>
    </row>
    <row r="226" spans="1:17" x14ac:dyDescent="0.25">
      <c r="A226" s="9">
        <v>15.4</v>
      </c>
      <c r="B226" s="9" t="str">
        <f t="shared" si="71"/>
        <v>15.4 0</v>
      </c>
      <c r="C226" s="9">
        <v>0</v>
      </c>
      <c r="D226" s="9">
        <v>26.696999999999999</v>
      </c>
      <c r="E226" s="9">
        <f t="shared" si="60"/>
        <v>2.6697000000000001E-3</v>
      </c>
      <c r="F226" s="9">
        <v>0.4577</v>
      </c>
      <c r="G226" s="9">
        <f t="shared" si="61"/>
        <v>171.44248417425177</v>
      </c>
      <c r="H226" s="9">
        <v>1.2010000000000001</v>
      </c>
      <c r="I226" s="10">
        <v>6.2919999999999998</v>
      </c>
      <c r="J226" s="9">
        <f t="shared" si="62"/>
        <v>0.69758936440643726</v>
      </c>
      <c r="K226" s="9">
        <f t="shared" si="63"/>
        <v>119.59645356737697</v>
      </c>
      <c r="L226" s="9">
        <f t="shared" si="69"/>
        <v>45.843972838039605</v>
      </c>
      <c r="M226" s="9"/>
      <c r="N226" s="9">
        <v>0.44191999999999998</v>
      </c>
      <c r="O226" s="9">
        <f t="shared" si="65"/>
        <v>9798.8017814831201</v>
      </c>
      <c r="P226" s="9"/>
      <c r="Q226" s="9">
        <f t="shared" si="67"/>
        <v>-0.68395632812789764</v>
      </c>
    </row>
    <row r="227" spans="1:17" x14ac:dyDescent="0.25">
      <c r="A227">
        <v>15.4</v>
      </c>
      <c r="B227" t="str">
        <f t="shared" si="71"/>
        <v>15.4 120</v>
      </c>
      <c r="C227">
        <v>120</v>
      </c>
      <c r="D227">
        <v>37.503</v>
      </c>
      <c r="E227">
        <f t="shared" si="60"/>
        <v>3.7502999999999998E-3</v>
      </c>
      <c r="F227">
        <v>0.66379999999999995</v>
      </c>
      <c r="G227">
        <f t="shared" si="61"/>
        <v>176.99917339946137</v>
      </c>
      <c r="H227">
        <v>1.64</v>
      </c>
      <c r="I227" s="4">
        <v>6.5469999999999997</v>
      </c>
      <c r="J227">
        <f t="shared" si="62"/>
        <v>0.63171063077444267</v>
      </c>
      <c r="K227">
        <f t="shared" si="63"/>
        <v>111.81225947472869</v>
      </c>
      <c r="L227">
        <f t="shared" si="69"/>
        <v>42.860118619081902</v>
      </c>
      <c r="N227">
        <v>0.44191999999999998</v>
      </c>
      <c r="O227">
        <f t="shared" si="65"/>
        <v>10116.394568016653</v>
      </c>
      <c r="P227">
        <f t="shared" ref="P227:P230" si="74">O227*LN($I$226/I227)/C227</f>
        <v>-3.3491963294991809</v>
      </c>
    </row>
    <row r="228" spans="1:17" x14ac:dyDescent="0.25">
      <c r="A228">
        <v>15.4</v>
      </c>
      <c r="B228" t="str">
        <f t="shared" si="71"/>
        <v>15.4 240</v>
      </c>
      <c r="C228">
        <v>240</v>
      </c>
      <c r="D228">
        <v>18.053000000000001</v>
      </c>
      <c r="E228">
        <f t="shared" si="60"/>
        <v>1.8053000000000001E-3</v>
      </c>
      <c r="F228">
        <v>0.33860000000000001</v>
      </c>
      <c r="G228">
        <f t="shared" si="61"/>
        <v>187.55885448401926</v>
      </c>
      <c r="H228">
        <v>0.82</v>
      </c>
      <c r="I228" s="4">
        <v>6.3410000000000002</v>
      </c>
      <c r="J228">
        <f t="shared" si="62"/>
        <v>0.61071102802901411</v>
      </c>
      <c r="K228">
        <f t="shared" si="63"/>
        <v>114.54426083787966</v>
      </c>
      <c r="L228">
        <f t="shared" si="69"/>
        <v>43.907355326775928</v>
      </c>
      <c r="N228">
        <v>0.44191999999999998</v>
      </c>
      <c r="O228">
        <f t="shared" si="65"/>
        <v>10719.933546827131</v>
      </c>
      <c r="P228">
        <f t="shared" si="74"/>
        <v>-0.34649949734965507</v>
      </c>
    </row>
    <row r="229" spans="1:17" x14ac:dyDescent="0.25">
      <c r="A229">
        <v>15.4</v>
      </c>
      <c r="B229" t="str">
        <f t="shared" si="71"/>
        <v>15.4 480</v>
      </c>
      <c r="C229">
        <v>480</v>
      </c>
      <c r="D229">
        <v>14.981999999999999</v>
      </c>
      <c r="E229">
        <f t="shared" si="60"/>
        <v>1.4981999999999999E-3</v>
      </c>
      <c r="F229">
        <v>0.29649999999999999</v>
      </c>
      <c r="G229">
        <f t="shared" si="61"/>
        <v>197.90415164864504</v>
      </c>
      <c r="H229">
        <v>0.72</v>
      </c>
      <c r="I229" s="4">
        <v>6.2910000000000004</v>
      </c>
      <c r="J229">
        <f t="shared" si="62"/>
        <v>0.61354348269892511</v>
      </c>
      <c r="K229">
        <f t="shared" si="63"/>
        <v>121.4228024430859</v>
      </c>
      <c r="L229">
        <f t="shared" si="69"/>
        <v>46.544052863436136</v>
      </c>
      <c r="N229">
        <v>0.44191999999999998</v>
      </c>
      <c r="O229">
        <f t="shared" si="65"/>
        <v>11311.219404442649</v>
      </c>
      <c r="P229">
        <f t="shared" si="74"/>
        <v>3.7455361162731472E-3</v>
      </c>
    </row>
    <row r="230" spans="1:17" x14ac:dyDescent="0.25">
      <c r="A230">
        <v>15.4</v>
      </c>
      <c r="B230" t="str">
        <f t="shared" si="71"/>
        <v>15.4 60</v>
      </c>
      <c r="C230">
        <v>60</v>
      </c>
      <c r="D230">
        <v>33.206000000000003</v>
      </c>
      <c r="E230">
        <f t="shared" si="60"/>
        <v>3.3206000000000004E-3</v>
      </c>
      <c r="F230">
        <v>0.59750000000000003</v>
      </c>
      <c r="G230">
        <f t="shared" si="61"/>
        <v>179.93736071794254</v>
      </c>
      <c r="H230">
        <v>1.44</v>
      </c>
      <c r="I230" s="4">
        <v>6.2569999999999997</v>
      </c>
      <c r="J230">
        <f t="shared" si="62"/>
        <v>0.60568752686585636</v>
      </c>
      <c r="K230">
        <f t="shared" si="63"/>
        <v>108.98581500402011</v>
      </c>
      <c r="L230">
        <f t="shared" si="69"/>
        <v>41.776679773879088</v>
      </c>
      <c r="N230">
        <v>0.44191999999999998</v>
      </c>
      <c r="O230">
        <f t="shared" si="65"/>
        <v>10284.326777289831</v>
      </c>
      <c r="P230">
        <f t="shared" si="74"/>
        <v>0.95612497822097209</v>
      </c>
    </row>
    <row r="231" spans="1:17" x14ac:dyDescent="0.25">
      <c r="A231" s="12">
        <v>15.5</v>
      </c>
      <c r="B231" s="12" t="str">
        <f t="shared" si="71"/>
        <v>15.5 0</v>
      </c>
      <c r="C231" s="12">
        <v>0</v>
      </c>
      <c r="D231" s="12">
        <v>30.966999999999999</v>
      </c>
      <c r="E231" s="12">
        <f t="shared" si="60"/>
        <v>3.0967E-3</v>
      </c>
      <c r="F231" s="12">
        <v>0.67569999999999997</v>
      </c>
      <c r="G231" s="12">
        <f t="shared" si="61"/>
        <v>218.20001937546419</v>
      </c>
      <c r="H231" s="12">
        <v>1.474</v>
      </c>
      <c r="I231" s="13">
        <v>5.3</v>
      </c>
      <c r="J231" s="12">
        <f t="shared" si="62"/>
        <v>0.50749157943069978</v>
      </c>
      <c r="K231" s="12">
        <f t="shared" si="63"/>
        <v>110.73467246466362</v>
      </c>
      <c r="L231" s="12">
        <f t="shared" si="69"/>
        <v>42.447055621421889</v>
      </c>
      <c r="M231" s="12"/>
      <c r="N231" s="12">
        <v>0.44191999999999998</v>
      </c>
      <c r="O231" s="12">
        <f t="shared" si="65"/>
        <v>12471.230505519366</v>
      </c>
      <c r="P231" s="12"/>
      <c r="Q231" s="12">
        <f t="shared" si="67"/>
        <v>-3.5353093302007204</v>
      </c>
    </row>
    <row r="232" spans="1:17" x14ac:dyDescent="0.25">
      <c r="A232">
        <v>15.5</v>
      </c>
      <c r="B232" t="str">
        <f t="shared" si="71"/>
        <v>15.5 120</v>
      </c>
      <c r="C232">
        <v>120</v>
      </c>
      <c r="D232">
        <v>20.856000000000002</v>
      </c>
      <c r="E232">
        <f t="shared" si="60"/>
        <v>2.0856E-3</v>
      </c>
      <c r="F232">
        <v>0.32969999999999999</v>
      </c>
      <c r="G232">
        <f t="shared" si="61"/>
        <v>158.08400460299194</v>
      </c>
      <c r="H232">
        <v>0.76700000000000002</v>
      </c>
      <c r="I232" s="4">
        <v>5.2389999999999999</v>
      </c>
      <c r="J232">
        <f t="shared" si="62"/>
        <v>0.56974058931486971</v>
      </c>
      <c r="K232">
        <f t="shared" si="63"/>
        <v>90.066873943763198</v>
      </c>
      <c r="L232">
        <f t="shared" si="69"/>
        <v>34.524630116718733</v>
      </c>
      <c r="N232">
        <v>0.44191999999999998</v>
      </c>
      <c r="O232">
        <f t="shared" si="65"/>
        <v>9035.2973674446202</v>
      </c>
      <c r="P232">
        <f t="shared" ref="P232:P236" si="75">O232*LN($I$231/I232)/C232</f>
        <v>0.87161858226387356</v>
      </c>
    </row>
    <row r="233" spans="1:17" x14ac:dyDescent="0.25">
      <c r="A233">
        <v>15.5</v>
      </c>
      <c r="B233" t="str">
        <f t="shared" si="71"/>
        <v>15.5 240</v>
      </c>
      <c r="C233">
        <v>240</v>
      </c>
      <c r="D233">
        <v>20.864999999999998</v>
      </c>
      <c r="E233">
        <f t="shared" si="60"/>
        <v>2.0864999999999998E-3</v>
      </c>
      <c r="F233">
        <v>0.31519999999999998</v>
      </c>
      <c r="G233">
        <f t="shared" si="61"/>
        <v>151.06637910376227</v>
      </c>
      <c r="H233">
        <v>0.75600000000000001</v>
      </c>
      <c r="I233" s="4">
        <v>5.1989999999999998</v>
      </c>
      <c r="J233">
        <f t="shared" si="62"/>
        <v>0.60071988375662955</v>
      </c>
      <c r="K233">
        <f t="shared" si="63"/>
        <v>90.748577694746999</v>
      </c>
      <c r="L233">
        <f t="shared" si="69"/>
        <v>34.785942282017061</v>
      </c>
      <c r="N233">
        <v>0.44191999999999998</v>
      </c>
      <c r="O233">
        <f t="shared" si="65"/>
        <v>8634.2047119407398</v>
      </c>
      <c r="P233">
        <f t="shared" si="75"/>
        <v>0.69219416012344226</v>
      </c>
    </row>
    <row r="234" spans="1:17" x14ac:dyDescent="0.25">
      <c r="A234">
        <v>15.5</v>
      </c>
      <c r="B234" t="str">
        <f t="shared" si="71"/>
        <v>15.5 30</v>
      </c>
      <c r="C234">
        <v>30</v>
      </c>
      <c r="D234">
        <v>15.978999999999999</v>
      </c>
      <c r="E234">
        <f t="shared" si="60"/>
        <v>1.5979E-3</v>
      </c>
      <c r="F234">
        <v>0.2959</v>
      </c>
      <c r="G234">
        <f t="shared" si="61"/>
        <v>185.18054947118094</v>
      </c>
      <c r="H234">
        <v>0.68400000000000005</v>
      </c>
      <c r="I234" s="4">
        <v>5.3550000000000004</v>
      </c>
      <c r="J234">
        <f t="shared" si="62"/>
        <v>0.56339800892330383</v>
      </c>
      <c r="K234">
        <f t="shared" si="63"/>
        <v>104.33035286338671</v>
      </c>
      <c r="L234">
        <f t="shared" si="69"/>
        <v>39.992137895273281</v>
      </c>
      <c r="N234">
        <v>0.44191999999999998</v>
      </c>
      <c r="O234">
        <f t="shared" si="65"/>
        <v>10584.001432281802</v>
      </c>
      <c r="P234">
        <f t="shared" si="75"/>
        <v>-3.6422665358195276</v>
      </c>
    </row>
    <row r="235" spans="1:17" x14ac:dyDescent="0.25">
      <c r="A235">
        <v>15.5</v>
      </c>
      <c r="B235" t="str">
        <f t="shared" si="71"/>
        <v>15.5 480</v>
      </c>
      <c r="C235">
        <v>480</v>
      </c>
      <c r="D235">
        <v>28.081</v>
      </c>
      <c r="E235">
        <f t="shared" si="60"/>
        <v>2.8081E-3</v>
      </c>
      <c r="F235">
        <v>0.59109999999999996</v>
      </c>
      <c r="G235">
        <f t="shared" si="61"/>
        <v>210.49820163099602</v>
      </c>
      <c r="H235">
        <v>1.35</v>
      </c>
      <c r="I235" s="4">
        <v>4.9989999999999997</v>
      </c>
      <c r="J235">
        <f t="shared" si="62"/>
        <v>0.55149327853316343</v>
      </c>
      <c r="K235">
        <f t="shared" si="63"/>
        <v>116.08834334281289</v>
      </c>
      <c r="L235">
        <f t="shared" si="69"/>
        <v>44.499236392680373</v>
      </c>
      <c r="N235">
        <v>0.44191999999999998</v>
      </c>
      <c r="O235">
        <f t="shared" si="65"/>
        <v>12031.032815905583</v>
      </c>
      <c r="P235">
        <f t="shared" si="75"/>
        <v>1.4655033187551372</v>
      </c>
    </row>
    <row r="236" spans="1:17" x14ac:dyDescent="0.25">
      <c r="A236">
        <v>15.5</v>
      </c>
      <c r="B236" t="str">
        <f t="shared" si="71"/>
        <v>15.5 60</v>
      </c>
      <c r="C236">
        <v>60</v>
      </c>
      <c r="D236">
        <v>25.716000000000001</v>
      </c>
      <c r="E236">
        <f t="shared" si="60"/>
        <v>2.5716000000000003E-3</v>
      </c>
      <c r="F236">
        <v>0.44429999999999997</v>
      </c>
      <c r="G236">
        <f t="shared" si="61"/>
        <v>172.77181521231915</v>
      </c>
      <c r="H236">
        <v>1.0009999999999999</v>
      </c>
      <c r="I236" s="4">
        <v>5.8789999999999996</v>
      </c>
      <c r="J236">
        <f t="shared" si="62"/>
        <v>0.53822211476117277</v>
      </c>
      <c r="K236">
        <f t="shared" si="63"/>
        <v>92.989611754700974</v>
      </c>
      <c r="L236">
        <f t="shared" si="69"/>
        <v>35.644980334644359</v>
      </c>
      <c r="N236">
        <v>0.44191999999999998</v>
      </c>
      <c r="O236">
        <f t="shared" si="65"/>
        <v>9874.7797481273519</v>
      </c>
      <c r="P236">
        <f t="shared" si="75"/>
        <v>-17.063596176326527</v>
      </c>
    </row>
    <row r="237" spans="1:17" x14ac:dyDescent="0.25">
      <c r="A237" s="14">
        <v>15.6</v>
      </c>
      <c r="B237" s="14" t="str">
        <f t="shared" si="71"/>
        <v>15.6 0</v>
      </c>
      <c r="C237" s="14">
        <v>0</v>
      </c>
      <c r="D237" s="14">
        <v>16.018999999999998</v>
      </c>
      <c r="E237" s="14">
        <f t="shared" si="60"/>
        <v>1.6018999999999999E-3</v>
      </c>
      <c r="F237" s="14">
        <v>0.30220000000000002</v>
      </c>
      <c r="G237" s="14">
        <f t="shared" si="61"/>
        <v>188.65097696485427</v>
      </c>
      <c r="H237" s="14">
        <v>0.70399999999999996</v>
      </c>
      <c r="I237" s="15">
        <v>6.1</v>
      </c>
      <c r="J237" s="14">
        <f t="shared" si="62"/>
        <v>0.5711262251150665</v>
      </c>
      <c r="K237" s="14">
        <f t="shared" si="63"/>
        <v>107.74352033820658</v>
      </c>
      <c r="L237" s="14">
        <f t="shared" si="69"/>
        <v>41.300480679193456</v>
      </c>
      <c r="M237" s="14"/>
      <c r="N237" s="14">
        <v>0.44191999999999998</v>
      </c>
      <c r="O237" s="14">
        <f t="shared" si="65"/>
        <v>10782.35384925303</v>
      </c>
      <c r="P237" s="14"/>
      <c r="Q237" s="14">
        <f t="shared" si="67"/>
        <v>0.99321250124089955</v>
      </c>
    </row>
    <row r="238" spans="1:17" x14ac:dyDescent="0.25">
      <c r="A238">
        <v>15.6</v>
      </c>
      <c r="B238" t="str">
        <f t="shared" si="71"/>
        <v>15.6 120</v>
      </c>
      <c r="C238">
        <v>120</v>
      </c>
      <c r="D238">
        <v>17.343</v>
      </c>
      <c r="E238">
        <f t="shared" si="60"/>
        <v>1.7343E-3</v>
      </c>
      <c r="F238">
        <v>0.26079999999999998</v>
      </c>
      <c r="G238">
        <f t="shared" si="61"/>
        <v>150.37767398950584</v>
      </c>
      <c r="H238">
        <v>0.57199999999999995</v>
      </c>
      <c r="I238" s="4">
        <v>5.6779999999999999</v>
      </c>
      <c r="J238">
        <f t="shared" si="62"/>
        <v>0.5125646270798413</v>
      </c>
      <c r="K238">
        <f t="shared" si="63"/>
        <v>77.078276389565005</v>
      </c>
      <c r="L238">
        <f t="shared" si="69"/>
        <v>29.545812637457679</v>
      </c>
      <c r="N238">
        <v>0.44191999999999998</v>
      </c>
      <c r="O238">
        <f t="shared" si="65"/>
        <v>8594.8417446284257</v>
      </c>
      <c r="P238">
        <f t="shared" ref="P238:P242" si="76">O238*LN($I$237/I238)/C238</f>
        <v>5.134681158809566</v>
      </c>
    </row>
    <row r="239" spans="1:17" x14ac:dyDescent="0.25">
      <c r="A239">
        <v>15.6</v>
      </c>
      <c r="B239" t="str">
        <f t="shared" si="71"/>
        <v>15.6 240</v>
      </c>
      <c r="C239">
        <v>240</v>
      </c>
      <c r="D239">
        <v>16.414999999999999</v>
      </c>
      <c r="E239">
        <f t="shared" si="60"/>
        <v>1.6414999999999999E-3</v>
      </c>
      <c r="F239">
        <v>0.33250000000000002</v>
      </c>
      <c r="G239">
        <f t="shared" si="61"/>
        <v>202.5586353944563</v>
      </c>
      <c r="H239">
        <v>0.73799999999999999</v>
      </c>
      <c r="I239" s="4">
        <v>6.0010000000000003</v>
      </c>
      <c r="J239">
        <f t="shared" si="62"/>
        <v>0.52386072441436848</v>
      </c>
      <c r="K239">
        <f t="shared" si="63"/>
        <v>106.11251347412582</v>
      </c>
      <c r="L239">
        <f t="shared" si="69"/>
        <v>40.675279578782479</v>
      </c>
      <c r="N239">
        <v>0.44191999999999998</v>
      </c>
      <c r="O239">
        <f t="shared" si="65"/>
        <v>11577.24660207695</v>
      </c>
      <c r="P239">
        <f t="shared" si="76"/>
        <v>0.78931010219265041</v>
      </c>
    </row>
    <row r="240" spans="1:17" x14ac:dyDescent="0.25">
      <c r="A240">
        <v>15.6</v>
      </c>
      <c r="B240" t="str">
        <f t="shared" si="71"/>
        <v>15.6 30</v>
      </c>
      <c r="C240">
        <v>30</v>
      </c>
      <c r="D240">
        <v>14.846</v>
      </c>
      <c r="E240">
        <f t="shared" si="60"/>
        <v>1.4846E-3</v>
      </c>
      <c r="F240">
        <v>0.2349</v>
      </c>
      <c r="G240">
        <f t="shared" si="61"/>
        <v>158.22443755893843</v>
      </c>
      <c r="H240">
        <v>0.51600000000000001</v>
      </c>
      <c r="I240" s="4">
        <v>6.1630000000000003</v>
      </c>
      <c r="J240">
        <f t="shared" si="62"/>
        <v>0.51403709323465052</v>
      </c>
      <c r="K240">
        <f t="shared" si="63"/>
        <v>81.333229961484179</v>
      </c>
      <c r="L240">
        <f t="shared" si="69"/>
        <v>31.176830699948049</v>
      </c>
      <c r="N240">
        <v>0.44191999999999998</v>
      </c>
      <c r="O240">
        <f t="shared" si="65"/>
        <v>9043.3238184467464</v>
      </c>
      <c r="P240">
        <f t="shared" si="76"/>
        <v>-3.0973085048139972</v>
      </c>
    </row>
    <row r="241" spans="1:17" x14ac:dyDescent="0.25">
      <c r="A241">
        <v>15.6</v>
      </c>
      <c r="B241" t="str">
        <f t="shared" si="71"/>
        <v>15.6 480</v>
      </c>
      <c r="C241">
        <v>480</v>
      </c>
      <c r="D241">
        <v>17.538</v>
      </c>
      <c r="E241">
        <f t="shared" si="60"/>
        <v>1.7538E-3</v>
      </c>
      <c r="F241">
        <v>0.3236</v>
      </c>
      <c r="G241">
        <f t="shared" si="61"/>
        <v>184.51362755160224</v>
      </c>
      <c r="H241">
        <v>0.72599999999999998</v>
      </c>
      <c r="I241" s="4">
        <v>6.1210000000000004</v>
      </c>
      <c r="J241">
        <f t="shared" si="62"/>
        <v>0.5341535134575246</v>
      </c>
      <c r="K241">
        <f t="shared" si="63"/>
        <v>98.558602437481454</v>
      </c>
      <c r="L241">
        <f t="shared" si="69"/>
        <v>37.779697961976453</v>
      </c>
      <c r="N241">
        <v>0.44191999999999998</v>
      </c>
      <c r="O241">
        <f t="shared" si="65"/>
        <v>10545.883484299688</v>
      </c>
      <c r="P241">
        <f t="shared" si="76"/>
        <v>-7.5506563546832661E-2</v>
      </c>
    </row>
    <row r="242" spans="1:17" x14ac:dyDescent="0.25">
      <c r="A242">
        <v>15.6</v>
      </c>
      <c r="B242" t="str">
        <f t="shared" si="71"/>
        <v>15.6 60</v>
      </c>
      <c r="C242">
        <v>60</v>
      </c>
      <c r="D242">
        <v>13.339</v>
      </c>
      <c r="E242">
        <f t="shared" si="60"/>
        <v>1.3339000000000001E-3</v>
      </c>
      <c r="F242">
        <v>0.28510000000000002</v>
      </c>
      <c r="G242">
        <f t="shared" si="61"/>
        <v>213.7341629807332</v>
      </c>
      <c r="H242">
        <v>0.57899999999999996</v>
      </c>
      <c r="I242" s="4">
        <v>6.0339999999999998</v>
      </c>
      <c r="J242">
        <f t="shared" si="62"/>
        <v>0.44281160997041125</v>
      </c>
      <c r="K242">
        <f t="shared" si="63"/>
        <v>94.643968815176734</v>
      </c>
      <c r="L242">
        <f t="shared" si="69"/>
        <v>36.279132083150373</v>
      </c>
      <c r="N242">
        <v>0.44191999999999998</v>
      </c>
      <c r="O242">
        <f t="shared" si="65"/>
        <v>12215.984311395971</v>
      </c>
      <c r="P242">
        <f t="shared" si="76"/>
        <v>2.2148863135631114</v>
      </c>
    </row>
    <row r="243" spans="1:17" x14ac:dyDescent="0.25">
      <c r="A243">
        <v>16.100000000000001</v>
      </c>
      <c r="B243" s="2" t="str">
        <f t="shared" si="71"/>
        <v>16.1 0</v>
      </c>
      <c r="C243" s="2">
        <v>0</v>
      </c>
      <c r="D243" s="2">
        <v>15.832000000000001</v>
      </c>
      <c r="E243" s="2">
        <f t="shared" si="60"/>
        <v>1.5832000000000001E-3</v>
      </c>
      <c r="F243" s="2">
        <v>0.37280000000000002</v>
      </c>
      <c r="G243" s="2">
        <f t="shared" si="61"/>
        <v>235.47246083880748</v>
      </c>
      <c r="H243" s="2">
        <v>0.96</v>
      </c>
      <c r="I243" s="3">
        <v>5</v>
      </c>
      <c r="J243" s="2">
        <f t="shared" si="62"/>
        <v>0.67659186770398805</v>
      </c>
      <c r="K243" s="2">
        <f t="shared" si="63"/>
        <v>159.31875207178294</v>
      </c>
      <c r="L243" s="2">
        <f t="shared" si="69"/>
        <v>61.070410741355666</v>
      </c>
      <c r="M243" s="2"/>
      <c r="N243" s="2">
        <v>0.44191999999999998</v>
      </c>
      <c r="O243" s="2">
        <f t="shared" si="65"/>
        <v>13458.43756214104</v>
      </c>
      <c r="P243" s="2"/>
      <c r="Q243" s="2">
        <f t="shared" si="67"/>
        <v>4.2464046162166351</v>
      </c>
    </row>
    <row r="244" spans="1:17" x14ac:dyDescent="0.25">
      <c r="A244">
        <v>16.100000000000001</v>
      </c>
      <c r="B244" t="str">
        <f t="shared" si="71"/>
        <v>16.1 120</v>
      </c>
      <c r="C244">
        <v>120</v>
      </c>
      <c r="D244">
        <v>13.993</v>
      </c>
      <c r="E244">
        <f t="shared" si="60"/>
        <v>1.3993E-3</v>
      </c>
      <c r="F244">
        <v>0.21629999999999999</v>
      </c>
      <c r="G244">
        <f t="shared" si="61"/>
        <v>154.57728864432215</v>
      </c>
      <c r="H244">
        <v>0.52900000000000003</v>
      </c>
      <c r="I244" s="4">
        <v>4.5999999999999996</v>
      </c>
      <c r="J244">
        <f t="shared" si="62"/>
        <v>0.62099484075417066</v>
      </c>
      <c r="K244">
        <f t="shared" si="63"/>
        <v>95.991698745892307</v>
      </c>
      <c r="L244">
        <f t="shared" si="69"/>
        <v>36.795746853018358</v>
      </c>
      <c r="N244">
        <v>0.44191999999999998</v>
      </c>
      <c r="O244">
        <f t="shared" si="65"/>
        <v>8834.8708818598443</v>
      </c>
      <c r="P244">
        <f t="shared" ref="P244:P248" si="77">O244*LN($I$243/I244)/C244</f>
        <v>6.1388812408187334</v>
      </c>
    </row>
    <row r="245" spans="1:17" x14ac:dyDescent="0.25">
      <c r="A245">
        <v>16.100000000000001</v>
      </c>
      <c r="B245" t="str">
        <f t="shared" si="71"/>
        <v>16.1 240</v>
      </c>
      <c r="C245">
        <v>240</v>
      </c>
      <c r="D245">
        <v>16.061</v>
      </c>
      <c r="E245">
        <f t="shared" si="60"/>
        <v>1.6061000000000001E-3</v>
      </c>
      <c r="F245">
        <v>0.2422</v>
      </c>
      <c r="G245">
        <f t="shared" si="61"/>
        <v>150.8000747151485</v>
      </c>
      <c r="H245">
        <v>0.60599999999999998</v>
      </c>
      <c r="I245" s="4">
        <v>4.9000000000000004</v>
      </c>
      <c r="J245">
        <f t="shared" si="62"/>
        <v>0.64521608577453771</v>
      </c>
      <c r="K245">
        <f t="shared" si="63"/>
        <v>97.298633942215943</v>
      </c>
      <c r="L245">
        <f t="shared" si="69"/>
        <v>37.296724096524869</v>
      </c>
      <c r="N245">
        <v>0.44191999999999998</v>
      </c>
      <c r="O245">
        <f t="shared" si="65"/>
        <v>8618.9840743599543</v>
      </c>
      <c r="P245">
        <f t="shared" si="77"/>
        <v>0.72552838595273172</v>
      </c>
    </row>
    <row r="246" spans="1:17" x14ac:dyDescent="0.25">
      <c r="A246">
        <v>16.100000000000001</v>
      </c>
      <c r="B246" t="str">
        <f t="shared" si="71"/>
        <v>16.1 30</v>
      </c>
      <c r="C246">
        <v>30</v>
      </c>
      <c r="D246">
        <v>9.4130000000000003</v>
      </c>
      <c r="E246">
        <f t="shared" si="60"/>
        <v>9.4130000000000006E-4</v>
      </c>
      <c r="F246">
        <v>0.14219999999999999</v>
      </c>
      <c r="G246">
        <f t="shared" si="61"/>
        <v>151.06767236800169</v>
      </c>
      <c r="H246">
        <v>0.39400000000000002</v>
      </c>
      <c r="I246" s="4">
        <v>4.9000000000000004</v>
      </c>
      <c r="J246">
        <f t="shared" si="62"/>
        <v>0.76062879014996676</v>
      </c>
      <c r="K246">
        <f t="shared" si="63"/>
        <v>114.90642086404469</v>
      </c>
      <c r="L246">
        <f t="shared" si="69"/>
        <v>44.046179296110267</v>
      </c>
      <c r="N246">
        <v>0.44191999999999998</v>
      </c>
      <c r="O246">
        <f t="shared" si="65"/>
        <v>8634.2786285081165</v>
      </c>
      <c r="P246">
        <f t="shared" si="77"/>
        <v>5.8145268009887632</v>
      </c>
    </row>
    <row r="247" spans="1:17" x14ac:dyDescent="0.25">
      <c r="A247">
        <v>16.100000000000001</v>
      </c>
      <c r="B247" t="str">
        <f t="shared" si="71"/>
        <v>16.1 480</v>
      </c>
      <c r="C247">
        <v>480</v>
      </c>
      <c r="D247">
        <v>19.759</v>
      </c>
      <c r="E247">
        <f t="shared" si="60"/>
        <v>1.9759000000000001E-3</v>
      </c>
      <c r="F247">
        <v>0.33239999999999997</v>
      </c>
      <c r="G247">
        <f t="shared" si="61"/>
        <v>168.22713700086035</v>
      </c>
      <c r="H247">
        <v>0.85</v>
      </c>
      <c r="I247" s="4">
        <v>5.0049999999999999</v>
      </c>
      <c r="J247">
        <f t="shared" si="62"/>
        <v>0.66888257572370347</v>
      </c>
      <c r="K247">
        <f t="shared" si="63"/>
        <v>112.52420070375982</v>
      </c>
      <c r="L247">
        <f t="shared" si="69"/>
        <v>43.133021480265796</v>
      </c>
      <c r="N247">
        <v>0.44191999999999998</v>
      </c>
      <c r="O247">
        <f t="shared" si="65"/>
        <v>9615.0284900351708</v>
      </c>
      <c r="P247">
        <f t="shared" si="77"/>
        <v>-2.0021300371661437E-2</v>
      </c>
    </row>
    <row r="248" spans="1:17" x14ac:dyDescent="0.25">
      <c r="A248">
        <v>16.100000000000001</v>
      </c>
      <c r="B248" t="str">
        <f t="shared" si="71"/>
        <v>16.1 60</v>
      </c>
      <c r="C248">
        <v>60</v>
      </c>
      <c r="D248">
        <v>10.519</v>
      </c>
      <c r="E248">
        <f t="shared" si="60"/>
        <v>1.0518999999999999E-3</v>
      </c>
      <c r="F248">
        <v>0.153</v>
      </c>
      <c r="G248">
        <f t="shared" si="61"/>
        <v>145.45108850651204</v>
      </c>
      <c r="H248">
        <v>0.41099999999999998</v>
      </c>
      <c r="I248" s="4">
        <v>4.7</v>
      </c>
      <c r="J248">
        <f t="shared" si="62"/>
        <v>0.72434406395536244</v>
      </c>
      <c r="K248">
        <f t="shared" si="63"/>
        <v>105.35663255553804</v>
      </c>
      <c r="L248">
        <f t="shared" si="69"/>
        <v>40.385533660179568</v>
      </c>
      <c r="N248">
        <v>0.44191999999999998</v>
      </c>
      <c r="O248">
        <f t="shared" si="65"/>
        <v>8313.2625617327612</v>
      </c>
      <c r="P248">
        <f t="shared" si="77"/>
        <v>8.573107953694608</v>
      </c>
    </row>
    <row r="249" spans="1:17" x14ac:dyDescent="0.25">
      <c r="A249">
        <v>16.2</v>
      </c>
      <c r="B249" s="5" t="str">
        <f t="shared" si="71"/>
        <v>16.2 0</v>
      </c>
      <c r="C249" s="5">
        <v>0</v>
      </c>
      <c r="D249" s="5">
        <v>22.326000000000001</v>
      </c>
      <c r="E249" s="5">
        <f t="shared" si="60"/>
        <v>2.2325999999999999E-3</v>
      </c>
      <c r="F249" s="5">
        <v>0.4088</v>
      </c>
      <c r="G249" s="5">
        <f t="shared" si="61"/>
        <v>183.10490011645615</v>
      </c>
      <c r="H249" s="5">
        <v>1.0760000000000001</v>
      </c>
      <c r="I249" s="6">
        <v>4.5</v>
      </c>
      <c r="J249" s="5">
        <f t="shared" si="62"/>
        <v>0.70107064161191879</v>
      </c>
      <c r="K249" s="5">
        <f t="shared" si="63"/>
        <v>128.36946980693023</v>
      </c>
      <c r="L249" s="5">
        <f t="shared" si="69"/>
        <v>49.206864514147533</v>
      </c>
      <c r="M249" s="5"/>
      <c r="N249" s="5">
        <v>0.44191999999999998</v>
      </c>
      <c r="O249" s="5">
        <f t="shared" si="65"/>
        <v>10465.367613524604</v>
      </c>
      <c r="P249" s="5"/>
      <c r="Q249" s="5">
        <f t="shared" si="67"/>
        <v>7.2205574369603465</v>
      </c>
    </row>
    <row r="250" spans="1:17" x14ac:dyDescent="0.25">
      <c r="A250">
        <v>16.2</v>
      </c>
      <c r="B250" t="str">
        <f t="shared" si="71"/>
        <v>16.2 120</v>
      </c>
      <c r="C250">
        <v>120</v>
      </c>
      <c r="D250">
        <v>20.081</v>
      </c>
      <c r="E250">
        <f t="shared" si="60"/>
        <v>2.0081000000000001E-3</v>
      </c>
      <c r="F250">
        <v>0.35780000000000001</v>
      </c>
      <c r="G250">
        <f t="shared" si="61"/>
        <v>178.17837757083811</v>
      </c>
      <c r="H250">
        <v>0.99099999999999999</v>
      </c>
      <c r="I250" s="4">
        <v>4.3869999999999996</v>
      </c>
      <c r="J250">
        <f t="shared" si="62"/>
        <v>0.76018133185108294</v>
      </c>
      <c r="K250">
        <f t="shared" si="63"/>
        <v>135.44787636886483</v>
      </c>
      <c r="L250">
        <f t="shared" si="69"/>
        <v>51.920174720951586</v>
      </c>
      <c r="N250">
        <v>0.44191999999999998</v>
      </c>
      <c r="O250">
        <f t="shared" si="65"/>
        <v>10183.792027817077</v>
      </c>
      <c r="P250">
        <f t="shared" ref="P250:P254" si="78">O250*LN($I$249/I250)/C250</f>
        <v>2.1582658612105012</v>
      </c>
    </row>
    <row r="251" spans="1:17" x14ac:dyDescent="0.25">
      <c r="A251">
        <v>16.2</v>
      </c>
      <c r="B251" t="str">
        <f t="shared" si="71"/>
        <v>16.2 240</v>
      </c>
      <c r="C251">
        <v>240</v>
      </c>
      <c r="D251">
        <v>22.495000000000001</v>
      </c>
      <c r="E251">
        <f t="shared" si="60"/>
        <v>2.2495000000000002E-3</v>
      </c>
      <c r="F251">
        <v>0.40050000000000002</v>
      </c>
      <c r="G251">
        <f t="shared" si="61"/>
        <v>178.03956434763279</v>
      </c>
      <c r="H251">
        <v>1.117</v>
      </c>
      <c r="I251" s="4">
        <v>4.2530000000000001</v>
      </c>
      <c r="J251">
        <f t="shared" si="62"/>
        <v>0.76847599259718569</v>
      </c>
      <c r="K251">
        <f t="shared" si="63"/>
        <v>136.81913093361763</v>
      </c>
      <c r="L251">
        <f t="shared" si="69"/>
        <v>52.445807004731215</v>
      </c>
      <c r="N251">
        <v>0.44191999999999998</v>
      </c>
      <c r="O251">
        <f t="shared" si="65"/>
        <v>10175.858152702112</v>
      </c>
      <c r="P251">
        <f t="shared" si="78"/>
        <v>2.3935645280926776</v>
      </c>
    </row>
    <row r="252" spans="1:17" x14ac:dyDescent="0.25">
      <c r="A252">
        <v>16.2</v>
      </c>
      <c r="B252" t="str">
        <f t="shared" si="71"/>
        <v>16.2 30</v>
      </c>
      <c r="C252">
        <v>30</v>
      </c>
      <c r="D252">
        <v>19.099</v>
      </c>
      <c r="E252">
        <f t="shared" si="60"/>
        <v>1.9099E-3</v>
      </c>
      <c r="F252">
        <v>0.38879999999999998</v>
      </c>
      <c r="G252">
        <f t="shared" si="61"/>
        <v>203.57086758469029</v>
      </c>
      <c r="H252">
        <v>1.0509999999999999</v>
      </c>
      <c r="I252" s="4">
        <v>4.1580000000000004</v>
      </c>
      <c r="J252">
        <f t="shared" si="62"/>
        <v>0.73160986089318614</v>
      </c>
      <c r="K252">
        <f t="shared" si="63"/>
        <v>148.93445411554049</v>
      </c>
      <c r="L252">
        <f t="shared" si="69"/>
        <v>57.089879051259253</v>
      </c>
      <c r="N252">
        <v>0.44191999999999998</v>
      </c>
      <c r="O252">
        <f t="shared" si="65"/>
        <v>11635.100771868718</v>
      </c>
      <c r="P252">
        <f t="shared" si="78"/>
        <v>30.655856091262748</v>
      </c>
    </row>
    <row r="253" spans="1:17" x14ac:dyDescent="0.25">
      <c r="A253">
        <v>16.2</v>
      </c>
      <c r="B253" t="str">
        <f t="shared" si="71"/>
        <v>16.2 480</v>
      </c>
      <c r="C253">
        <v>480</v>
      </c>
      <c r="D253">
        <v>29.643000000000001</v>
      </c>
      <c r="E253">
        <f t="shared" si="60"/>
        <v>2.9643E-3</v>
      </c>
      <c r="F253">
        <v>0.56920000000000004</v>
      </c>
      <c r="G253">
        <f t="shared" si="61"/>
        <v>192.0183517187869</v>
      </c>
      <c r="H253" s="16">
        <v>1.5349999999999999</v>
      </c>
      <c r="I253" s="4">
        <v>4.0910000000000002</v>
      </c>
      <c r="J253">
        <f t="shared" si="62"/>
        <v>0.72885131202856157</v>
      </c>
      <c r="K253">
        <f t="shared" si="63"/>
        <v>139.95282758379963</v>
      </c>
      <c r="L253">
        <f t="shared" si="69"/>
        <v>53.647022423988325</v>
      </c>
      <c r="N253">
        <v>0.44191999999999998</v>
      </c>
      <c r="O253">
        <f t="shared" si="65"/>
        <v>10974.816282918069</v>
      </c>
      <c r="P253">
        <f t="shared" si="78"/>
        <v>2.1786829815580377</v>
      </c>
    </row>
    <row r="254" spans="1:17" x14ac:dyDescent="0.25">
      <c r="A254">
        <v>16.2</v>
      </c>
      <c r="B254" t="str">
        <f t="shared" si="71"/>
        <v>16.2 60</v>
      </c>
      <c r="C254">
        <v>60</v>
      </c>
      <c r="D254">
        <v>20.157</v>
      </c>
      <c r="E254">
        <f t="shared" si="60"/>
        <v>2.0157E-3</v>
      </c>
      <c r="F254">
        <v>0.32300000000000001</v>
      </c>
      <c r="G254">
        <f t="shared" si="61"/>
        <v>160.24209951877759</v>
      </c>
      <c r="H254">
        <v>0.97599999999999998</v>
      </c>
      <c r="I254" s="4">
        <v>4.5380000000000003</v>
      </c>
      <c r="J254">
        <f t="shared" si="62"/>
        <v>0.86841494570902966</v>
      </c>
      <c r="K254">
        <f t="shared" si="63"/>
        <v>139.15663415390017</v>
      </c>
      <c r="L254">
        <f t="shared" si="69"/>
        <v>53.341823825824427</v>
      </c>
      <c r="N254">
        <v>0.44191999999999998</v>
      </c>
      <c r="O254">
        <f t="shared" si="65"/>
        <v>9158.6433654174289</v>
      </c>
      <c r="P254">
        <f t="shared" si="78"/>
        <v>-1.283582277322229</v>
      </c>
    </row>
    <row r="255" spans="1:17" x14ac:dyDescent="0.25">
      <c r="A255" s="7">
        <v>16.3</v>
      </c>
      <c r="B255" s="7" t="str">
        <f t="shared" si="71"/>
        <v>16.3 0</v>
      </c>
      <c r="C255" s="7">
        <v>0</v>
      </c>
      <c r="D255" s="7">
        <v>23.081</v>
      </c>
      <c r="E255" s="7">
        <f t="shared" si="60"/>
        <v>2.3081E-3</v>
      </c>
      <c r="F255" s="7">
        <v>0.45200000000000001</v>
      </c>
      <c r="G255" s="7">
        <f t="shared" si="61"/>
        <v>195.83206966769205</v>
      </c>
      <c r="H255" s="7">
        <v>1.1140000000000001</v>
      </c>
      <c r="I255" s="8">
        <v>4.5</v>
      </c>
      <c r="J255" s="7">
        <f t="shared" si="62"/>
        <v>0.62912390119522899</v>
      </c>
      <c r="K255" s="7">
        <f t="shared" si="63"/>
        <v>123.2026356484743</v>
      </c>
      <c r="L255" s="7">
        <f t="shared" si="69"/>
        <v>47.226302400861577</v>
      </c>
      <c r="M255" s="7"/>
      <c r="N255" s="7">
        <v>0.44191999999999998</v>
      </c>
      <c r="O255" s="7">
        <f t="shared" si="65"/>
        <v>11192.789479070683</v>
      </c>
      <c r="P255" s="7"/>
      <c r="Q255" s="7">
        <f t="shared" si="67"/>
        <v>4.7672890372469467</v>
      </c>
    </row>
    <row r="256" spans="1:17" x14ac:dyDescent="0.25">
      <c r="A256">
        <v>16.3</v>
      </c>
      <c r="B256" t="str">
        <f t="shared" si="71"/>
        <v>16.3 120</v>
      </c>
      <c r="C256">
        <v>120</v>
      </c>
      <c r="D256">
        <v>24.529</v>
      </c>
      <c r="E256">
        <f t="shared" si="60"/>
        <v>2.4529E-3</v>
      </c>
      <c r="F256">
        <v>0.40500000000000003</v>
      </c>
      <c r="G256">
        <f t="shared" si="61"/>
        <v>165.11068531126423</v>
      </c>
      <c r="H256">
        <v>1.1279999999999999</v>
      </c>
      <c r="I256" s="4">
        <v>4.2050000000000001</v>
      </c>
      <c r="J256">
        <f t="shared" si="62"/>
        <v>0.76683142894705902</v>
      </c>
      <c r="K256">
        <f t="shared" si="63"/>
        <v>126.61206275166494</v>
      </c>
      <c r="L256">
        <f t="shared" si="69"/>
        <v>48.533211417389332</v>
      </c>
      <c r="N256">
        <v>0.44191999999999998</v>
      </c>
      <c r="O256">
        <f t="shared" si="65"/>
        <v>9436.9075737698513</v>
      </c>
      <c r="P256">
        <f t="shared" ref="P256:P260" si="79">O256*LN($I$255/I256)/C256</f>
        <v>5.3320968295131186</v>
      </c>
    </row>
    <row r="257" spans="1:17" x14ac:dyDescent="0.25">
      <c r="A257">
        <v>16.3</v>
      </c>
      <c r="B257" t="str">
        <f t="shared" si="71"/>
        <v>16.3 240</v>
      </c>
      <c r="C257">
        <v>240</v>
      </c>
      <c r="D257">
        <v>28.061</v>
      </c>
      <c r="E257">
        <f t="shared" si="60"/>
        <v>2.8061000000000002E-3</v>
      </c>
      <c r="F257">
        <v>0.50329999999999997</v>
      </c>
      <c r="G257">
        <f t="shared" si="61"/>
        <v>179.3592530558426</v>
      </c>
      <c r="H257">
        <v>1.3680000000000001</v>
      </c>
      <c r="I257" s="4">
        <v>4.2699999999999996</v>
      </c>
      <c r="J257">
        <f t="shared" si="62"/>
        <v>0.73799795575278282</v>
      </c>
      <c r="K257">
        <f t="shared" si="63"/>
        <v>132.36676210055791</v>
      </c>
      <c r="L257">
        <f t="shared" si="69"/>
        <v>50.739115294740564</v>
      </c>
      <c r="N257">
        <v>0.44191999999999998</v>
      </c>
      <c r="O257">
        <f t="shared" si="65"/>
        <v>10251.285011612215</v>
      </c>
      <c r="P257">
        <f t="shared" si="79"/>
        <v>2.2409125168225685</v>
      </c>
    </row>
    <row r="258" spans="1:17" x14ac:dyDescent="0.25">
      <c r="A258">
        <v>16.3</v>
      </c>
      <c r="B258" t="str">
        <f t="shared" si="71"/>
        <v>16.3 30</v>
      </c>
      <c r="C258">
        <v>30</v>
      </c>
      <c r="D258">
        <v>19.603999999999999</v>
      </c>
      <c r="E258">
        <f t="shared" ref="E258:E321" si="80">D258/10000</f>
        <v>1.9603999999999997E-3</v>
      </c>
      <c r="F258">
        <v>0.30470000000000003</v>
      </c>
      <c r="G258">
        <f t="shared" ref="G258:G321" si="81">F258/E258</f>
        <v>155.4274637829015</v>
      </c>
      <c r="H258">
        <v>0.89400000000000002</v>
      </c>
      <c r="I258" s="4">
        <v>4.3079999999999998</v>
      </c>
      <c r="J258">
        <f t="shared" ref="J258:J321" si="82">(H258-F258)/(F258*$W$11-F258)</f>
        <v>0.83076964003227116</v>
      </c>
      <c r="K258">
        <f t="shared" ref="K258:K321" si="83">J258*G258</f>
        <v>129.12441813804995</v>
      </c>
      <c r="L258">
        <f t="shared" si="69"/>
        <v>49.49625295129276</v>
      </c>
      <c r="N258">
        <v>0.44191999999999998</v>
      </c>
      <c r="O258">
        <f t="shared" si="65"/>
        <v>8883.4626746270151</v>
      </c>
      <c r="P258">
        <f t="shared" si="79"/>
        <v>12.911709535016218</v>
      </c>
    </row>
    <row r="259" spans="1:17" x14ac:dyDescent="0.25">
      <c r="A259">
        <v>16.3</v>
      </c>
      <c r="B259" t="str">
        <f t="shared" si="71"/>
        <v>16.3 480</v>
      </c>
      <c r="C259">
        <v>480</v>
      </c>
      <c r="D259">
        <v>19.427</v>
      </c>
      <c r="E259">
        <f t="shared" si="80"/>
        <v>1.9426999999999999E-3</v>
      </c>
      <c r="F259">
        <v>0.36699999999999999</v>
      </c>
      <c r="G259">
        <f t="shared" si="81"/>
        <v>188.91233849796674</v>
      </c>
      <c r="H259">
        <v>0.95599999999999996</v>
      </c>
      <c r="I259" s="4">
        <v>4.1310000000000002</v>
      </c>
      <c r="J259">
        <f t="shared" si="82"/>
        <v>0.68939139906074154</v>
      </c>
      <c r="K259">
        <f t="shared" si="83"/>
        <v>130.23454133694969</v>
      </c>
      <c r="L259">
        <f t="shared" si="69"/>
        <v>49.921787791659632</v>
      </c>
      <c r="N259">
        <v>0.44191999999999998</v>
      </c>
      <c r="O259">
        <f t="shared" si="65"/>
        <v>10797.291977737395</v>
      </c>
      <c r="P259">
        <f t="shared" si="79"/>
        <v>1.9245697950819962</v>
      </c>
    </row>
    <row r="260" spans="1:17" x14ac:dyDescent="0.25">
      <c r="A260">
        <v>16.3</v>
      </c>
      <c r="B260" t="str">
        <f t="shared" si="71"/>
        <v>16.3 60</v>
      </c>
      <c r="C260">
        <v>60</v>
      </c>
      <c r="D260">
        <v>20.966999999999999</v>
      </c>
      <c r="E260">
        <f t="shared" si="80"/>
        <v>2.0967E-3</v>
      </c>
      <c r="F260">
        <v>0.34320000000000001</v>
      </c>
      <c r="G260">
        <f t="shared" si="81"/>
        <v>163.68579195879241</v>
      </c>
      <c r="H260">
        <v>0.96</v>
      </c>
      <c r="I260" s="4">
        <v>4.4589999999999996</v>
      </c>
      <c r="J260">
        <f t="shared" si="82"/>
        <v>0.77199362874149724</v>
      </c>
      <c r="K260">
        <f t="shared" si="83"/>
        <v>126.36438850769395</v>
      </c>
      <c r="L260">
        <f t="shared" si="69"/>
        <v>48.438272387220756</v>
      </c>
      <c r="N260">
        <v>0.44191999999999998</v>
      </c>
      <c r="O260">
        <f t="shared" si="65"/>
        <v>9355.4677393678194</v>
      </c>
      <c r="P260">
        <f t="shared" si="79"/>
        <v>1.4271565098008303</v>
      </c>
    </row>
    <row r="261" spans="1:17" x14ac:dyDescent="0.25">
      <c r="A261" s="9">
        <v>16.399999999999999</v>
      </c>
      <c r="B261" s="9" t="str">
        <f t="shared" si="71"/>
        <v>16.4 0</v>
      </c>
      <c r="C261" s="9">
        <v>0</v>
      </c>
      <c r="D261" s="9">
        <v>22.279</v>
      </c>
      <c r="E261" s="9">
        <f t="shared" si="80"/>
        <v>2.2279000000000001E-3</v>
      </c>
      <c r="F261" s="9">
        <v>0.46450000000000002</v>
      </c>
      <c r="G261" s="9">
        <f t="shared" si="81"/>
        <v>208.49230216796087</v>
      </c>
      <c r="H261" s="9">
        <v>1.26</v>
      </c>
      <c r="I261" s="10">
        <v>5.1660000000000004</v>
      </c>
      <c r="J261" s="9">
        <f t="shared" si="82"/>
        <v>0.73564975709567748</v>
      </c>
      <c r="K261" s="9">
        <f t="shared" si="83"/>
        <v>153.37731144617899</v>
      </c>
      <c r="L261" s="9">
        <f t="shared" si="69"/>
        <v>58.792924791443603</v>
      </c>
      <c r="M261" s="9"/>
      <c r="N261" s="9">
        <v>0.44191999999999998</v>
      </c>
      <c r="O261" s="9">
        <f t="shared" ref="O261:O324" si="84">N261*F261/E261*(F261*$W$11-F261)/F261/18*1000</f>
        <v>11916.385554892449</v>
      </c>
      <c r="P261" s="9"/>
      <c r="Q261" s="9">
        <f t="shared" si="67"/>
        <v>23.893838373121</v>
      </c>
    </row>
    <row r="262" spans="1:17" x14ac:dyDescent="0.25">
      <c r="A262">
        <v>16.399999999999999</v>
      </c>
      <c r="B262" t="str">
        <f t="shared" si="71"/>
        <v>16.4 120</v>
      </c>
      <c r="C262">
        <v>120</v>
      </c>
      <c r="D262">
        <v>31.042000000000002</v>
      </c>
      <c r="E262">
        <f t="shared" si="80"/>
        <v>3.1042000000000001E-3</v>
      </c>
      <c r="F262">
        <v>0.62229999999999996</v>
      </c>
      <c r="G262">
        <f t="shared" si="81"/>
        <v>200.47033051994072</v>
      </c>
      <c r="H262">
        <v>1.5880000000000001</v>
      </c>
      <c r="I262" s="4">
        <v>4</v>
      </c>
      <c r="J262">
        <f t="shared" si="82"/>
        <v>0.66659040899749922</v>
      </c>
      <c r="K262">
        <f t="shared" si="83"/>
        <v>133.63159961315114</v>
      </c>
      <c r="L262">
        <f t="shared" si="69"/>
        <v>51.223955562509801</v>
      </c>
      <c r="N262">
        <v>0.44191999999999998</v>
      </c>
      <c r="O262">
        <f t="shared" si="84"/>
        <v>11457.889456599027</v>
      </c>
      <c r="P262">
        <f t="shared" ref="P262:P265" si="85">O262*LN($I$261/I262)/C262</f>
        <v>24.424814803149555</v>
      </c>
    </row>
    <row r="263" spans="1:17" x14ac:dyDescent="0.25">
      <c r="A263">
        <v>16.399999999999999</v>
      </c>
      <c r="B263" t="str">
        <f t="shared" si="71"/>
        <v>16.4 240</v>
      </c>
      <c r="C263">
        <v>240</v>
      </c>
      <c r="D263">
        <v>33.905000000000001</v>
      </c>
      <c r="E263">
        <f t="shared" si="80"/>
        <v>3.3905000000000003E-3</v>
      </c>
      <c r="F263">
        <v>0.87839999999999996</v>
      </c>
      <c r="G263">
        <f t="shared" si="81"/>
        <v>259.07683232561567</v>
      </c>
      <c r="H263">
        <v>2.431</v>
      </c>
      <c r="I263" s="4">
        <v>3.8929999999999998</v>
      </c>
      <c r="J263">
        <f t="shared" si="82"/>
        <v>0.75924839929035703</v>
      </c>
      <c r="K263">
        <f t="shared" si="83"/>
        <v>196.70367023643993</v>
      </c>
      <c r="L263">
        <f t="shared" si="69"/>
        <v>75.400878926412048</v>
      </c>
      <c r="N263">
        <v>0.44191999999999998</v>
      </c>
      <c r="O263">
        <f t="shared" si="84"/>
        <v>14807.546322958113</v>
      </c>
      <c r="P263">
        <f t="shared" si="85"/>
        <v>17.455544419974544</v>
      </c>
    </row>
    <row r="264" spans="1:17" x14ac:dyDescent="0.25">
      <c r="A264">
        <v>16.399999999999999</v>
      </c>
      <c r="B264" t="str">
        <f t="shared" si="71"/>
        <v>16.4 30</v>
      </c>
      <c r="C264">
        <v>30</v>
      </c>
      <c r="D264">
        <v>23.777000000000001</v>
      </c>
      <c r="E264">
        <f t="shared" si="80"/>
        <v>2.3777E-3</v>
      </c>
      <c r="F264">
        <v>0.43559999999999999</v>
      </c>
      <c r="G264">
        <f t="shared" si="81"/>
        <v>183.2022542793456</v>
      </c>
      <c r="H264">
        <v>1.115</v>
      </c>
      <c r="I264" s="4">
        <v>4.5309999999999997</v>
      </c>
      <c r="J264">
        <f t="shared" si="82"/>
        <v>0.66996837320389224</v>
      </c>
      <c r="K264">
        <f t="shared" si="83"/>
        <v>122.73971626681897</v>
      </c>
      <c r="L264">
        <f t="shared" si="69"/>
        <v>47.048855136115954</v>
      </c>
      <c r="N264">
        <v>0.44191999999999998</v>
      </c>
      <c r="O264">
        <f t="shared" si="84"/>
        <v>10470.931894451533</v>
      </c>
      <c r="P264">
        <f t="shared" si="85"/>
        <v>45.777528236228044</v>
      </c>
    </row>
    <row r="265" spans="1:17" x14ac:dyDescent="0.25">
      <c r="A265">
        <v>16.399999999999999</v>
      </c>
      <c r="B265" t="str">
        <f t="shared" si="71"/>
        <v>16.4 480</v>
      </c>
      <c r="C265">
        <v>480</v>
      </c>
      <c r="D265">
        <v>25.87</v>
      </c>
      <c r="E265">
        <f t="shared" si="80"/>
        <v>2.5869999999999999E-3</v>
      </c>
      <c r="F265">
        <v>0.59660000000000002</v>
      </c>
      <c r="G265">
        <f t="shared" si="81"/>
        <v>230.61461151913414</v>
      </c>
      <c r="H265">
        <v>1.5409999999999999</v>
      </c>
      <c r="I265" s="4">
        <v>3.8719999999999999</v>
      </c>
      <c r="J265">
        <f t="shared" si="82"/>
        <v>0.67996938531468332</v>
      </c>
      <c r="K265">
        <f t="shared" si="83"/>
        <v>156.81087563925013</v>
      </c>
      <c r="L265">
        <f t="shared" si="69"/>
        <v>60.109086089789621</v>
      </c>
      <c r="N265">
        <v>0.44191999999999998</v>
      </c>
      <c r="O265">
        <f t="shared" si="84"/>
        <v>13180.786997305484</v>
      </c>
      <c r="P265">
        <f t="shared" si="85"/>
        <v>7.9174660331318574</v>
      </c>
    </row>
    <row r="266" spans="1:17" x14ac:dyDescent="0.25">
      <c r="A266" s="12">
        <v>16.5</v>
      </c>
      <c r="B266" s="12" t="str">
        <f t="shared" si="71"/>
        <v>16.5 0</v>
      </c>
      <c r="C266" s="12">
        <v>0</v>
      </c>
      <c r="D266" s="12">
        <v>14.433999999999999</v>
      </c>
      <c r="E266" s="12">
        <f t="shared" si="80"/>
        <v>1.4433999999999998E-3</v>
      </c>
      <c r="F266" s="12">
        <v>0.25640000000000002</v>
      </c>
      <c r="G266" s="12">
        <f t="shared" si="81"/>
        <v>177.63613689898852</v>
      </c>
      <c r="H266" s="12">
        <v>0.70199999999999996</v>
      </c>
      <c r="I266" s="13">
        <v>4.3579999999999997</v>
      </c>
      <c r="J266" s="12">
        <f t="shared" si="82"/>
        <v>0.74652402948808083</v>
      </c>
      <c r="K266" s="12">
        <f t="shared" si="83"/>
        <v>132.60964470052926</v>
      </c>
      <c r="L266" s="12">
        <f t="shared" si="69"/>
        <v>50.83221758150399</v>
      </c>
      <c r="M266" s="12"/>
      <c r="N266" s="12">
        <v>0.44191999999999998</v>
      </c>
      <c r="O266" s="12">
        <f t="shared" si="84"/>
        <v>10152.800241347672</v>
      </c>
      <c r="P266" s="12"/>
      <c r="Q266" s="12">
        <f t="shared" ref="Q266:Q324" si="86">AVERAGE(P267:P271)</f>
        <v>8.6807956612940345</v>
      </c>
    </row>
    <row r="267" spans="1:17" x14ac:dyDescent="0.25">
      <c r="A267">
        <v>16.5</v>
      </c>
      <c r="B267" t="str">
        <f t="shared" si="71"/>
        <v>16.5 120</v>
      </c>
      <c r="C267">
        <v>120</v>
      </c>
      <c r="D267">
        <v>16.018000000000001</v>
      </c>
      <c r="E267">
        <f t="shared" si="80"/>
        <v>1.6018E-3</v>
      </c>
      <c r="F267">
        <v>0.41599999999999998</v>
      </c>
      <c r="G267">
        <f t="shared" si="81"/>
        <v>259.70782869272068</v>
      </c>
      <c r="H267">
        <v>1.0569999999999999</v>
      </c>
      <c r="I267" s="4">
        <v>3.7949999999999999</v>
      </c>
      <c r="J267">
        <f t="shared" si="82"/>
        <v>0.66188315615956927</v>
      </c>
      <c r="K267">
        <f t="shared" si="83"/>
        <v>171.8962373344867</v>
      </c>
      <c r="L267">
        <f t="shared" si="69"/>
        <v>65.891639762410165</v>
      </c>
      <c r="N267">
        <v>0.44191999999999998</v>
      </c>
      <c r="O267">
        <f t="shared" si="84"/>
        <v>14843.61094460588</v>
      </c>
      <c r="P267">
        <f t="shared" ref="P267:P270" si="87">O267*LN($I$266/I267)/C267</f>
        <v>17.110827256178805</v>
      </c>
    </row>
    <row r="268" spans="1:17" x14ac:dyDescent="0.25">
      <c r="A268">
        <v>16.5</v>
      </c>
      <c r="B268" t="str">
        <f t="shared" si="71"/>
        <v>16.5 240</v>
      </c>
      <c r="C268">
        <v>240</v>
      </c>
      <c r="D268">
        <v>29.350999999999999</v>
      </c>
      <c r="E268">
        <f t="shared" si="80"/>
        <v>2.9350999999999999E-3</v>
      </c>
      <c r="F268">
        <v>0.63470000000000004</v>
      </c>
      <c r="G268">
        <f t="shared" si="81"/>
        <v>216.244761677626</v>
      </c>
      <c r="H268">
        <v>1.659</v>
      </c>
      <c r="I268" s="4">
        <v>4.01</v>
      </c>
      <c r="J268">
        <f t="shared" si="82"/>
        <v>0.69322673704448079</v>
      </c>
      <c r="K268">
        <f t="shared" si="83"/>
        <v>149.90665054074205</v>
      </c>
      <c r="L268">
        <f t="shared" si="69"/>
        <v>57.462543500586506</v>
      </c>
      <c r="N268">
        <v>0.44191999999999998</v>
      </c>
      <c r="O268">
        <f t="shared" si="84"/>
        <v>12359.477676545175</v>
      </c>
      <c r="P268">
        <f t="shared" si="87"/>
        <v>4.2857516330032261</v>
      </c>
    </row>
    <row r="269" spans="1:17" x14ac:dyDescent="0.25">
      <c r="A269">
        <v>16.5</v>
      </c>
      <c r="B269" t="str">
        <f t="shared" si="71"/>
        <v>16.5 480</v>
      </c>
      <c r="C269">
        <v>480</v>
      </c>
      <c r="D269">
        <v>28.968</v>
      </c>
      <c r="E269">
        <f t="shared" si="80"/>
        <v>2.8968000000000002E-3</v>
      </c>
      <c r="F269">
        <v>0.62109999999999999</v>
      </c>
      <c r="G269">
        <f t="shared" si="81"/>
        <v>214.40900303783482</v>
      </c>
      <c r="H269">
        <v>1.593</v>
      </c>
      <c r="I269" s="4">
        <v>4.0999999999999996</v>
      </c>
      <c r="J269">
        <f t="shared" si="82"/>
        <v>0.67216622016581695</v>
      </c>
      <c r="K269">
        <f t="shared" si="83"/>
        <v>144.11848914146259</v>
      </c>
      <c r="L269">
        <f t="shared" si="69"/>
        <v>55.243812877263586</v>
      </c>
      <c r="N269">
        <v>0.44191999999999998</v>
      </c>
      <c r="O269">
        <f t="shared" si="84"/>
        <v>12254.55482083296</v>
      </c>
      <c r="P269">
        <f t="shared" si="87"/>
        <v>1.5580201732130186</v>
      </c>
    </row>
    <row r="270" spans="1:17" x14ac:dyDescent="0.25">
      <c r="A270">
        <v>16.5</v>
      </c>
      <c r="B270" t="str">
        <f t="shared" si="71"/>
        <v>16.5 60</v>
      </c>
      <c r="C270">
        <v>60</v>
      </c>
      <c r="D270">
        <v>18.562999999999999</v>
      </c>
      <c r="E270">
        <f t="shared" si="80"/>
        <v>1.8563E-3</v>
      </c>
      <c r="F270">
        <v>0.37430000000000002</v>
      </c>
      <c r="G270">
        <f t="shared" si="81"/>
        <v>201.63766632548621</v>
      </c>
      <c r="H270">
        <v>1.0189999999999999</v>
      </c>
      <c r="I270" s="4">
        <v>4.0990000000000002</v>
      </c>
      <c r="J270">
        <f t="shared" si="82"/>
        <v>0.73986839059680765</v>
      </c>
      <c r="K270">
        <f t="shared" si="83"/>
        <v>149.1853356679336</v>
      </c>
      <c r="L270">
        <f t="shared" si="69"/>
        <v>57.186047513871699</v>
      </c>
      <c r="N270">
        <v>0.44191999999999998</v>
      </c>
      <c r="O270">
        <f t="shared" si="84"/>
        <v>11524.60857949357</v>
      </c>
      <c r="P270">
        <f t="shared" si="87"/>
        <v>11.768583582781085</v>
      </c>
    </row>
    <row r="271" spans="1:17" x14ac:dyDescent="0.25">
      <c r="A271">
        <v>2.1</v>
      </c>
      <c r="B271" s="2" t="str">
        <f t="shared" si="71"/>
        <v>2.1 0</v>
      </c>
      <c r="C271" s="2">
        <v>0</v>
      </c>
      <c r="D271" s="2">
        <v>19.155999999999999</v>
      </c>
      <c r="E271" s="2">
        <f t="shared" si="80"/>
        <v>1.9155999999999999E-3</v>
      </c>
      <c r="F271" s="2">
        <v>0.32040000000000002</v>
      </c>
      <c r="G271" s="2">
        <f t="shared" si="81"/>
        <v>167.25830027145543</v>
      </c>
      <c r="H271" s="2">
        <v>1.0469999999999999</v>
      </c>
      <c r="I271" s="3">
        <v>2.423</v>
      </c>
      <c r="J271" s="2">
        <f t="shared" si="82"/>
        <v>0.97413582732225246</v>
      </c>
      <c r="K271" s="2">
        <f t="shared" si="83"/>
        <v>162.93230271144796</v>
      </c>
      <c r="L271" s="2">
        <f t="shared" si="69"/>
        <v>62.455564836082701</v>
      </c>
      <c r="M271" s="2"/>
      <c r="N271" s="2">
        <v>0.35125000000000001</v>
      </c>
      <c r="O271" s="2">
        <f t="shared" si="84"/>
        <v>7598.2727067204542</v>
      </c>
      <c r="P271" s="2"/>
      <c r="Q271" s="2">
        <f t="shared" si="86"/>
        <v>28.86231193749569</v>
      </c>
    </row>
    <row r="272" spans="1:17" x14ac:dyDescent="0.25">
      <c r="A272">
        <v>2.1</v>
      </c>
      <c r="B272" t="str">
        <f t="shared" si="71"/>
        <v>2.1 120</v>
      </c>
      <c r="C272">
        <v>120</v>
      </c>
      <c r="D272">
        <v>18.21</v>
      </c>
      <c r="E272">
        <f t="shared" si="80"/>
        <v>1.8210000000000001E-3</v>
      </c>
      <c r="F272">
        <v>0.26300000000000001</v>
      </c>
      <c r="G272">
        <f t="shared" si="81"/>
        <v>144.42613948380011</v>
      </c>
      <c r="H272">
        <v>1.145</v>
      </c>
      <c r="I272" s="4">
        <v>1.573</v>
      </c>
      <c r="J272">
        <f t="shared" si="82"/>
        <v>1.440553748556022</v>
      </c>
      <c r="K272">
        <f t="shared" si="83"/>
        <v>208.05361662286316</v>
      </c>
      <c r="L272">
        <f t="shared" si="69"/>
        <v>79.751565074135129</v>
      </c>
      <c r="N272">
        <v>0.35125000000000001</v>
      </c>
      <c r="O272">
        <f t="shared" si="84"/>
        <v>6561.0447553019994</v>
      </c>
      <c r="P272">
        <f t="shared" ref="P272:P276" si="88">O272*LN($I$271/I272)/C272</f>
        <v>23.620954013156574</v>
      </c>
    </row>
    <row r="273" spans="1:17" x14ac:dyDescent="0.25">
      <c r="A273">
        <v>2.1</v>
      </c>
      <c r="B273" t="str">
        <f t="shared" si="71"/>
        <v>2.1 240</v>
      </c>
      <c r="C273">
        <v>240</v>
      </c>
      <c r="D273">
        <v>16.184999999999999</v>
      </c>
      <c r="E273">
        <f t="shared" si="80"/>
        <v>1.6184999999999999E-3</v>
      </c>
      <c r="F273">
        <v>0.31709999999999999</v>
      </c>
      <c r="G273">
        <f t="shared" si="81"/>
        <v>195.92215013901762</v>
      </c>
      <c r="H273">
        <v>1.0649999999999999</v>
      </c>
      <c r="I273" s="4">
        <v>1.0629999999999999</v>
      </c>
      <c r="J273">
        <f t="shared" si="82"/>
        <v>1.0131270744700513</v>
      </c>
      <c r="K273">
        <f t="shared" si="83"/>
        <v>198.49403479422509</v>
      </c>
      <c r="L273">
        <f t="shared" ref="L273:L336" si="89">(K273/MAX(K273:K815))*100</f>
        <v>76.087165364755734</v>
      </c>
      <c r="N273">
        <v>0.35125000000000001</v>
      </c>
      <c r="O273">
        <f t="shared" si="84"/>
        <v>8900.424813759415</v>
      </c>
      <c r="P273">
        <f t="shared" si="88"/>
        <v>30.55483732041068</v>
      </c>
    </row>
    <row r="274" spans="1:17" x14ac:dyDescent="0.25">
      <c r="A274">
        <v>2.1</v>
      </c>
      <c r="B274" t="str">
        <f t="shared" si="71"/>
        <v>2.1 30</v>
      </c>
      <c r="C274">
        <v>30</v>
      </c>
      <c r="D274">
        <v>13.006</v>
      </c>
      <c r="E274">
        <f t="shared" si="80"/>
        <v>1.3006000000000001E-3</v>
      </c>
      <c r="F274">
        <v>0.2666</v>
      </c>
      <c r="G274">
        <f t="shared" si="81"/>
        <v>204.98231585422113</v>
      </c>
      <c r="H274">
        <v>0.90100000000000002</v>
      </c>
      <c r="I274" s="4">
        <v>2.056</v>
      </c>
      <c r="J274">
        <f t="shared" si="82"/>
        <v>1.022161830406906</v>
      </c>
      <c r="K274">
        <f t="shared" si="83"/>
        <v>209.52509917459722</v>
      </c>
      <c r="L274">
        <f t="shared" si="89"/>
        <v>80.315616967992838</v>
      </c>
      <c r="N274">
        <v>0.35125000000000001</v>
      </c>
      <c r="O274">
        <f t="shared" si="84"/>
        <v>9312.013415105157</v>
      </c>
      <c r="P274">
        <f t="shared" si="88"/>
        <v>50.98144029761216</v>
      </c>
    </row>
    <row r="275" spans="1:17" x14ac:dyDescent="0.25">
      <c r="A275">
        <v>2.1</v>
      </c>
      <c r="B275" t="str">
        <f t="shared" ref="B275:B338" si="90">A275&amp;" "&amp;C275</f>
        <v>2.1 480</v>
      </c>
      <c r="C275">
        <v>480</v>
      </c>
      <c r="D275">
        <v>18.361000000000001</v>
      </c>
      <c r="E275">
        <f t="shared" si="80"/>
        <v>1.8361E-3</v>
      </c>
      <c r="F275">
        <v>0.3196</v>
      </c>
      <c r="G275">
        <f t="shared" si="81"/>
        <v>174.06459343173029</v>
      </c>
      <c r="H275">
        <v>1.0489999999999999</v>
      </c>
      <c r="I275" s="4">
        <v>0.79300000000000004</v>
      </c>
      <c r="J275">
        <f t="shared" si="82"/>
        <v>0.98033750664715713</v>
      </c>
      <c r="K275">
        <f t="shared" si="83"/>
        <v>170.64204952041359</v>
      </c>
      <c r="L275">
        <f t="shared" si="89"/>
        <v>65.410881760252721</v>
      </c>
      <c r="N275">
        <v>0.35125000000000001</v>
      </c>
      <c r="O275">
        <f t="shared" si="84"/>
        <v>7907.4715415150258</v>
      </c>
      <c r="P275">
        <f t="shared" si="88"/>
        <v>18.400332074795042</v>
      </c>
    </row>
    <row r="276" spans="1:17" x14ac:dyDescent="0.25">
      <c r="A276">
        <v>2.1</v>
      </c>
      <c r="B276" t="str">
        <f t="shared" si="90"/>
        <v>2.1 60</v>
      </c>
      <c r="C276">
        <v>60</v>
      </c>
      <c r="D276">
        <v>22.609000000000002</v>
      </c>
      <c r="E276">
        <f t="shared" si="80"/>
        <v>2.2609000000000001E-3</v>
      </c>
      <c r="F276">
        <v>0.38529999999999998</v>
      </c>
      <c r="G276">
        <f t="shared" si="81"/>
        <v>170.41885974611878</v>
      </c>
      <c r="H276">
        <v>1.4670000000000001</v>
      </c>
      <c r="I276" s="4">
        <v>2.0630000000000002</v>
      </c>
      <c r="J276">
        <f t="shared" si="82"/>
        <v>1.2059365300673681</v>
      </c>
      <c r="K276">
        <f t="shared" si="83"/>
        <v>205.51432838027196</v>
      </c>
      <c r="L276">
        <f t="shared" si="89"/>
        <v>78.778199579181532</v>
      </c>
      <c r="N276">
        <v>0.35125000000000001</v>
      </c>
      <c r="O276">
        <f t="shared" si="84"/>
        <v>7741.851786235944</v>
      </c>
      <c r="P276">
        <f t="shared" si="88"/>
        <v>20.753995981503984</v>
      </c>
    </row>
    <row r="277" spans="1:17" x14ac:dyDescent="0.25">
      <c r="A277" s="5">
        <v>2.2000000000000002</v>
      </c>
      <c r="B277" s="5" t="str">
        <f t="shared" si="90"/>
        <v>2.2 0</v>
      </c>
      <c r="C277" s="5">
        <v>0</v>
      </c>
      <c r="D277" s="5">
        <v>27.818999999999999</v>
      </c>
      <c r="E277" s="5">
        <f t="shared" si="80"/>
        <v>2.7818999999999999E-3</v>
      </c>
      <c r="F277" s="5">
        <v>0.63849999999999996</v>
      </c>
      <c r="G277" s="5">
        <f t="shared" si="81"/>
        <v>229.51939322046084</v>
      </c>
      <c r="H277" s="5">
        <v>2.0459999999999998</v>
      </c>
      <c r="I277" s="6">
        <v>1.8360000000000001</v>
      </c>
      <c r="J277" s="5">
        <f t="shared" si="82"/>
        <v>0.94690003407105661</v>
      </c>
      <c r="K277" s="5">
        <f t="shared" si="83"/>
        <v>217.3319212604226</v>
      </c>
      <c r="L277" s="5">
        <f t="shared" si="89"/>
        <v>83.308144998536477</v>
      </c>
      <c r="M277" s="5"/>
      <c r="N277" s="5">
        <v>0.35125000000000001</v>
      </c>
      <c r="O277" s="5">
        <f t="shared" si="84"/>
        <v>10426.692955385082</v>
      </c>
      <c r="P277" s="5"/>
      <c r="Q277" s="5">
        <f t="shared" si="86"/>
        <v>33.68782444479276</v>
      </c>
    </row>
    <row r="278" spans="1:17" x14ac:dyDescent="0.25">
      <c r="A278">
        <v>2.2000000000000002</v>
      </c>
      <c r="B278" t="str">
        <f t="shared" si="90"/>
        <v>2.2 120</v>
      </c>
      <c r="C278">
        <v>120</v>
      </c>
      <c r="D278">
        <v>29.59</v>
      </c>
      <c r="E278">
        <f t="shared" si="80"/>
        <v>2.9589999999999998E-3</v>
      </c>
      <c r="F278">
        <v>0.5444</v>
      </c>
      <c r="G278">
        <f t="shared" si="81"/>
        <v>183.9810746873944</v>
      </c>
      <c r="H278">
        <v>1.9359999999999999</v>
      </c>
      <c r="I278" s="4">
        <v>1.6180000000000001</v>
      </c>
      <c r="J278">
        <f t="shared" si="82"/>
        <v>1.0980267836879172</v>
      </c>
      <c r="K278">
        <f t="shared" si="83"/>
        <v>202.01614769844613</v>
      </c>
      <c r="L278">
        <f t="shared" si="89"/>
        <v>77.437269347752633</v>
      </c>
      <c r="N278">
        <v>0.35125000000000001</v>
      </c>
      <c r="O278">
        <f t="shared" si="84"/>
        <v>8357.9611659422117</v>
      </c>
      <c r="P278">
        <f t="shared" ref="P278:P281" si="91">O278*LN($I$277/I278)/C278</f>
        <v>8.8036127788796534</v>
      </c>
    </row>
    <row r="279" spans="1:17" x14ac:dyDescent="0.25">
      <c r="A279">
        <v>2.2000000000000002</v>
      </c>
      <c r="B279" t="str">
        <f t="shared" si="90"/>
        <v>2.2 240</v>
      </c>
      <c r="C279">
        <v>240</v>
      </c>
      <c r="D279">
        <v>16.390999999999998</v>
      </c>
      <c r="E279">
        <f t="shared" si="80"/>
        <v>1.6390999999999999E-3</v>
      </c>
      <c r="F279">
        <v>0.2979</v>
      </c>
      <c r="G279">
        <f t="shared" si="81"/>
        <v>181.74608016594473</v>
      </c>
      <c r="H279">
        <v>1.014</v>
      </c>
      <c r="I279" s="4">
        <v>1.046</v>
      </c>
      <c r="J279">
        <f t="shared" si="82"/>
        <v>1.0325707079057345</v>
      </c>
      <c r="K279">
        <f t="shared" si="83"/>
        <v>187.66567865604191</v>
      </c>
      <c r="L279">
        <f t="shared" si="89"/>
        <v>71.936416326032585</v>
      </c>
      <c r="N279">
        <v>0.35125000000000001</v>
      </c>
      <c r="O279">
        <f t="shared" si="84"/>
        <v>8256.4289977661701</v>
      </c>
      <c r="P279">
        <f t="shared" si="91"/>
        <v>19.354993544243623</v>
      </c>
    </row>
    <row r="280" spans="1:17" x14ac:dyDescent="0.25">
      <c r="A280">
        <v>2.2000000000000002</v>
      </c>
      <c r="B280" t="str">
        <f t="shared" si="90"/>
        <v>2.2 30</v>
      </c>
      <c r="C280">
        <v>30</v>
      </c>
      <c r="D280">
        <v>13.381</v>
      </c>
      <c r="E280">
        <f t="shared" si="80"/>
        <v>1.3381000000000001E-3</v>
      </c>
      <c r="F280">
        <v>0.21779999999999999</v>
      </c>
      <c r="G280">
        <f t="shared" si="81"/>
        <v>162.76810402809954</v>
      </c>
      <c r="H280">
        <v>0.85899999999999999</v>
      </c>
      <c r="I280" s="4">
        <v>1.25</v>
      </c>
      <c r="J280">
        <f t="shared" si="82"/>
        <v>1.2645973532479708</v>
      </c>
      <c r="K280">
        <f t="shared" si="83"/>
        <v>205.83611354712505</v>
      </c>
      <c r="L280">
        <f t="shared" si="89"/>
        <v>78.901546969583762</v>
      </c>
      <c r="N280">
        <v>0.35125000000000001</v>
      </c>
      <c r="O280">
        <f t="shared" si="84"/>
        <v>7394.2903900979745</v>
      </c>
      <c r="P280">
        <f t="shared" si="91"/>
        <v>94.75678157777719</v>
      </c>
    </row>
    <row r="281" spans="1:17" x14ac:dyDescent="0.25">
      <c r="A281">
        <v>2.2000000000000002</v>
      </c>
      <c r="B281" t="str">
        <f t="shared" si="90"/>
        <v>2.2 480</v>
      </c>
      <c r="C281">
        <v>480</v>
      </c>
      <c r="D281">
        <v>15.565</v>
      </c>
      <c r="E281">
        <f t="shared" si="80"/>
        <v>1.5564999999999999E-3</v>
      </c>
      <c r="F281">
        <v>0.32090000000000002</v>
      </c>
      <c r="G281">
        <f t="shared" si="81"/>
        <v>206.16768390619984</v>
      </c>
      <c r="H281">
        <v>1.1200000000000001</v>
      </c>
      <c r="I281" s="4">
        <v>1.0009999999999999</v>
      </c>
      <c r="J281">
        <f t="shared" si="82"/>
        <v>1.0696656357788499</v>
      </c>
      <c r="K281">
        <f t="shared" si="83"/>
        <v>220.53048668257821</v>
      </c>
      <c r="L281">
        <f t="shared" si="89"/>
        <v>84.534226056628938</v>
      </c>
      <c r="N281">
        <v>0.35125000000000001</v>
      </c>
      <c r="O281">
        <f t="shared" si="84"/>
        <v>9365.8627589173957</v>
      </c>
      <c r="P281">
        <f t="shared" si="91"/>
        <v>11.835909878270572</v>
      </c>
    </row>
    <row r="282" spans="1:17" x14ac:dyDescent="0.25">
      <c r="A282" s="7">
        <v>2.2999999999999998</v>
      </c>
      <c r="B282" s="7" t="str">
        <f t="shared" si="90"/>
        <v>2.3 0</v>
      </c>
      <c r="C282" s="7">
        <v>0</v>
      </c>
      <c r="D282" s="7">
        <v>14.076000000000001</v>
      </c>
      <c r="E282" s="7">
        <f t="shared" si="80"/>
        <v>1.4076E-3</v>
      </c>
      <c r="F282" s="7">
        <v>0.22900000000000001</v>
      </c>
      <c r="G282" s="7">
        <f t="shared" si="81"/>
        <v>162.68826371128162</v>
      </c>
      <c r="H282" s="7">
        <v>0.76200000000000001</v>
      </c>
      <c r="I282" s="8">
        <v>1.7509999999999999</v>
      </c>
      <c r="J282" s="7">
        <f t="shared" si="82"/>
        <v>0.9997890063216518</v>
      </c>
      <c r="K282" s="7">
        <f t="shared" si="83"/>
        <v>162.6539375160971</v>
      </c>
      <c r="L282" s="7">
        <f t="shared" si="89"/>
        <v>62.348861283643906</v>
      </c>
      <c r="M282" s="7"/>
      <c r="N282" s="7">
        <v>0.35125000000000001</v>
      </c>
      <c r="O282" s="7">
        <f t="shared" si="84"/>
        <v>7390.6633742835802</v>
      </c>
      <c r="P282" s="7"/>
      <c r="Q282" s="7">
        <f t="shared" si="86"/>
        <v>35.708822610421294</v>
      </c>
    </row>
    <row r="283" spans="1:17" x14ac:dyDescent="0.25">
      <c r="A283">
        <v>2.2999999999999998</v>
      </c>
      <c r="B283" t="str">
        <f t="shared" si="90"/>
        <v>2.3 120</v>
      </c>
      <c r="C283">
        <v>120</v>
      </c>
      <c r="D283">
        <v>20.901</v>
      </c>
      <c r="E283">
        <f t="shared" si="80"/>
        <v>2.0901000000000001E-3</v>
      </c>
      <c r="F283">
        <v>0.40870000000000001</v>
      </c>
      <c r="G283">
        <f t="shared" si="81"/>
        <v>195.5408832113296</v>
      </c>
      <c r="H283">
        <v>1.282</v>
      </c>
      <c r="I283" s="4">
        <v>1.34</v>
      </c>
      <c r="J283">
        <f t="shared" si="82"/>
        <v>0.91785790520319988</v>
      </c>
      <c r="K283">
        <f t="shared" si="83"/>
        <v>179.47874544593455</v>
      </c>
      <c r="L283">
        <f t="shared" si="89"/>
        <v>68.798183272160614</v>
      </c>
      <c r="N283">
        <v>0.35125000000000001</v>
      </c>
      <c r="O283">
        <f t="shared" si="84"/>
        <v>8883.1044769753771</v>
      </c>
      <c r="P283">
        <f t="shared" ref="P283:P287" si="92">O283*LN($I$282/I283)/C283</f>
        <v>19.803211358984086</v>
      </c>
    </row>
    <row r="284" spans="1:17" x14ac:dyDescent="0.25">
      <c r="A284">
        <v>2.2999999999999998</v>
      </c>
      <c r="B284" t="str">
        <f t="shared" si="90"/>
        <v>2.3 240</v>
      </c>
      <c r="C284">
        <v>240</v>
      </c>
      <c r="D284">
        <v>18.733000000000001</v>
      </c>
      <c r="E284">
        <f t="shared" si="80"/>
        <v>1.8733000000000001E-3</v>
      </c>
      <c r="F284">
        <v>0.35089999999999999</v>
      </c>
      <c r="G284">
        <f t="shared" si="81"/>
        <v>187.31650029359952</v>
      </c>
      <c r="H284">
        <v>1.1419999999999999</v>
      </c>
      <c r="I284" s="4">
        <v>0.995</v>
      </c>
      <c r="J284">
        <f t="shared" si="82"/>
        <v>0.96842199920302729</v>
      </c>
      <c r="K284">
        <f t="shared" si="83"/>
        <v>181.4014196980421</v>
      </c>
      <c r="L284">
        <f t="shared" si="89"/>
        <v>69.535186950454133</v>
      </c>
      <c r="N284">
        <v>0.35125000000000001</v>
      </c>
      <c r="O284">
        <f t="shared" si="84"/>
        <v>8509.4841295726765</v>
      </c>
      <c r="P284">
        <f t="shared" si="92"/>
        <v>20.039820769901304</v>
      </c>
    </row>
    <row r="285" spans="1:17" x14ac:dyDescent="0.25">
      <c r="A285">
        <v>2.2999999999999998</v>
      </c>
      <c r="B285" t="str">
        <f t="shared" si="90"/>
        <v>2.3 30</v>
      </c>
      <c r="C285">
        <v>30</v>
      </c>
      <c r="D285">
        <v>17.555</v>
      </c>
      <c r="E285">
        <f t="shared" si="80"/>
        <v>1.7554999999999999E-3</v>
      </c>
      <c r="F285">
        <v>0.33450000000000002</v>
      </c>
      <c r="G285">
        <f t="shared" si="81"/>
        <v>190.54400455710626</v>
      </c>
      <c r="H285">
        <v>1.032</v>
      </c>
      <c r="I285" s="4">
        <v>1.266</v>
      </c>
      <c r="J285">
        <f t="shared" si="82"/>
        <v>0.89570442573268416</v>
      </c>
      <c r="K285">
        <f t="shared" si="83"/>
        <v>170.67110817862883</v>
      </c>
      <c r="L285">
        <f t="shared" si="89"/>
        <v>65.422020588354997</v>
      </c>
      <c r="N285">
        <v>0.35125000000000001</v>
      </c>
      <c r="O285">
        <f t="shared" si="84"/>
        <v>8656.1044020280697</v>
      </c>
      <c r="P285">
        <f t="shared" si="92"/>
        <v>93.579623980632633</v>
      </c>
    </row>
    <row r="286" spans="1:17" x14ac:dyDescent="0.25">
      <c r="A286">
        <v>2.2999999999999998</v>
      </c>
      <c r="B286" t="str">
        <f t="shared" si="90"/>
        <v>2.3 480</v>
      </c>
      <c r="C286">
        <v>480</v>
      </c>
      <c r="D286">
        <v>29.960999999999999</v>
      </c>
      <c r="E286">
        <f t="shared" si="80"/>
        <v>2.9960999999999998E-3</v>
      </c>
      <c r="F286">
        <v>0.64580000000000004</v>
      </c>
      <c r="G286">
        <f t="shared" si="81"/>
        <v>215.54687760755652</v>
      </c>
      <c r="H286">
        <v>2</v>
      </c>
      <c r="I286" s="4">
        <v>1.1659999999999999</v>
      </c>
      <c r="J286">
        <f t="shared" si="82"/>
        <v>0.90074404383648787</v>
      </c>
      <c r="K286">
        <f t="shared" si="83"/>
        <v>194.15256617255898</v>
      </c>
      <c r="L286">
        <f t="shared" si="89"/>
        <v>74.422984165128995</v>
      </c>
      <c r="N286">
        <v>0.35125000000000001</v>
      </c>
      <c r="O286">
        <f t="shared" si="84"/>
        <v>9791.9442831012529</v>
      </c>
      <c r="P286">
        <f t="shared" si="92"/>
        <v>8.2947552958775379</v>
      </c>
    </row>
    <row r="287" spans="1:17" x14ac:dyDescent="0.25">
      <c r="A287">
        <v>2.2999999999999998</v>
      </c>
      <c r="B287" t="str">
        <f t="shared" si="90"/>
        <v>2.3 60</v>
      </c>
      <c r="C287">
        <v>60</v>
      </c>
      <c r="D287">
        <v>17.945</v>
      </c>
      <c r="E287">
        <f t="shared" si="80"/>
        <v>1.7945000000000001E-3</v>
      </c>
      <c r="F287">
        <v>0.3281</v>
      </c>
      <c r="G287">
        <f t="shared" si="81"/>
        <v>182.83644469211478</v>
      </c>
      <c r="H287">
        <v>1.0289999999999999</v>
      </c>
      <c r="I287" s="4">
        <v>1.3420000000000001</v>
      </c>
      <c r="J287">
        <f t="shared" si="82"/>
        <v>0.91762758361184471</v>
      </c>
      <c r="K287">
        <f t="shared" si="83"/>
        <v>167.77576493900597</v>
      </c>
      <c r="L287">
        <f t="shared" si="89"/>
        <v>64.312171317119763</v>
      </c>
      <c r="N287">
        <v>0.35125000000000001</v>
      </c>
      <c r="O287">
        <f t="shared" si="84"/>
        <v>8305.9624858270163</v>
      </c>
      <c r="P287">
        <f t="shared" si="92"/>
        <v>36.826701646710909</v>
      </c>
    </row>
    <row r="288" spans="1:17" x14ac:dyDescent="0.25">
      <c r="A288" s="9">
        <v>2.4</v>
      </c>
      <c r="B288" s="9" t="str">
        <f t="shared" si="90"/>
        <v>2.4 0</v>
      </c>
      <c r="C288" s="9">
        <v>0</v>
      </c>
      <c r="D288" s="9">
        <v>15.023</v>
      </c>
      <c r="E288" s="9">
        <f t="shared" si="80"/>
        <v>1.5023E-3</v>
      </c>
      <c r="F288" s="9">
        <v>0.27329999999999999</v>
      </c>
      <c r="G288" s="9">
        <f t="shared" si="81"/>
        <v>181.92105438327897</v>
      </c>
      <c r="H288" s="9">
        <v>0.94499999999999995</v>
      </c>
      <c r="I288" s="10">
        <v>1.915</v>
      </c>
      <c r="J288" s="9">
        <f t="shared" si="82"/>
        <v>1.0557287458070466</v>
      </c>
      <c r="K288" s="9">
        <f t="shared" si="83"/>
        <v>192.05928657995463</v>
      </c>
      <c r="L288" s="9">
        <f t="shared" si="89"/>
        <v>73.62058367645804</v>
      </c>
      <c r="M288" s="9"/>
      <c r="N288" s="9">
        <v>0.35125000000000001</v>
      </c>
      <c r="O288" s="9">
        <f t="shared" si="84"/>
        <v>8264.3777920430002</v>
      </c>
      <c r="P288" s="9"/>
      <c r="Q288" s="9">
        <f t="shared" si="86"/>
        <v>48.887964002796622</v>
      </c>
    </row>
    <row r="289" spans="1:17" x14ac:dyDescent="0.25">
      <c r="A289">
        <v>2.4</v>
      </c>
      <c r="B289" t="str">
        <f t="shared" si="90"/>
        <v>2.4 120</v>
      </c>
      <c r="C289">
        <v>120</v>
      </c>
      <c r="D289">
        <v>28.963999999999999</v>
      </c>
      <c r="E289">
        <f t="shared" si="80"/>
        <v>2.8963999999999999E-3</v>
      </c>
      <c r="F289">
        <v>0.47810000000000002</v>
      </c>
      <c r="G289">
        <f t="shared" si="81"/>
        <v>165.06697969893662</v>
      </c>
      <c r="H289">
        <v>1.6759999999999999</v>
      </c>
      <c r="I289" s="4">
        <v>1.173</v>
      </c>
      <c r="J289">
        <f t="shared" si="82"/>
        <v>1.0762631021246538</v>
      </c>
      <c r="K289">
        <f t="shared" si="83"/>
        <v>177.65549962912479</v>
      </c>
      <c r="L289">
        <f t="shared" si="89"/>
        <v>68.099292718053945</v>
      </c>
      <c r="N289">
        <v>0.35125000000000001</v>
      </c>
      <c r="O289">
        <f t="shared" si="84"/>
        <v>7498.7245750533148</v>
      </c>
      <c r="P289">
        <f t="shared" ref="P289:P293" si="93">O289*LN($I$288/I289)/C289</f>
        <v>30.629356198150763</v>
      </c>
    </row>
    <row r="290" spans="1:17" x14ac:dyDescent="0.25">
      <c r="A290">
        <v>2.4</v>
      </c>
      <c r="B290" t="str">
        <f t="shared" si="90"/>
        <v>2.4 240</v>
      </c>
      <c r="C290">
        <v>240</v>
      </c>
      <c r="D290">
        <v>16.076000000000001</v>
      </c>
      <c r="E290">
        <f t="shared" si="80"/>
        <v>1.6076E-3</v>
      </c>
      <c r="F290">
        <v>0.27579999999999999</v>
      </c>
      <c r="G290">
        <f t="shared" si="81"/>
        <v>171.56008957452102</v>
      </c>
      <c r="H290">
        <v>0.98799999999999999</v>
      </c>
      <c r="I290" s="4">
        <v>0.82599999999999996</v>
      </c>
      <c r="J290">
        <f t="shared" si="82"/>
        <v>1.1092369748806625</v>
      </c>
      <c r="K290">
        <f t="shared" si="83"/>
        <v>190.30079476989718</v>
      </c>
      <c r="L290">
        <f t="shared" si="89"/>
        <v>72.946514769132349</v>
      </c>
      <c r="N290">
        <v>0.35125000000000001</v>
      </c>
      <c r="O290">
        <f t="shared" si="84"/>
        <v>7793.6960022967942</v>
      </c>
      <c r="P290">
        <f t="shared" si="93"/>
        <v>27.306452105596726</v>
      </c>
    </row>
    <row r="291" spans="1:17" x14ac:dyDescent="0.25">
      <c r="A291">
        <v>2.4</v>
      </c>
      <c r="B291" t="str">
        <f t="shared" si="90"/>
        <v>2.4 30</v>
      </c>
      <c r="C291">
        <v>30</v>
      </c>
      <c r="D291">
        <v>29.495999999999999</v>
      </c>
      <c r="E291">
        <f t="shared" si="80"/>
        <v>2.9495999999999997E-3</v>
      </c>
      <c r="F291">
        <v>0.51190000000000002</v>
      </c>
      <c r="G291">
        <f t="shared" si="81"/>
        <v>173.54895579061571</v>
      </c>
      <c r="H291">
        <v>1.7070000000000001</v>
      </c>
      <c r="I291" s="4">
        <v>1.2210000000000001</v>
      </c>
      <c r="J291">
        <f t="shared" si="82"/>
        <v>1.0028494648865314</v>
      </c>
      <c r="K291">
        <f t="shared" si="83"/>
        <v>174.04347744623524</v>
      </c>
      <c r="L291">
        <f t="shared" si="89"/>
        <v>66.714724514704201</v>
      </c>
      <c r="N291">
        <v>0.35125000000000001</v>
      </c>
      <c r="O291">
        <f t="shared" si="84"/>
        <v>7884.0469616365972</v>
      </c>
      <c r="P291">
        <f t="shared" si="93"/>
        <v>118.27316844685355</v>
      </c>
    </row>
    <row r="292" spans="1:17" x14ac:dyDescent="0.25">
      <c r="A292">
        <v>2.4</v>
      </c>
      <c r="B292" t="str">
        <f t="shared" si="90"/>
        <v>2.4 480</v>
      </c>
      <c r="C292">
        <v>480</v>
      </c>
      <c r="D292">
        <v>15.259</v>
      </c>
      <c r="E292">
        <f t="shared" si="80"/>
        <v>1.5259E-3</v>
      </c>
      <c r="F292">
        <v>0.20960000000000001</v>
      </c>
      <c r="G292">
        <f t="shared" si="81"/>
        <v>137.36155711383446</v>
      </c>
      <c r="H292">
        <v>0.79400000000000004</v>
      </c>
      <c r="I292" s="4">
        <v>0.86299999999999999</v>
      </c>
      <c r="J292">
        <f t="shared" si="82"/>
        <v>1.1976655545308448</v>
      </c>
      <c r="K292">
        <f t="shared" si="83"/>
        <v>164.51320547196087</v>
      </c>
      <c r="L292">
        <f t="shared" si="89"/>
        <v>63.061559922481358</v>
      </c>
      <c r="N292">
        <v>0.35125000000000001</v>
      </c>
      <c r="O292">
        <f t="shared" si="84"/>
        <v>6240.1122615544882</v>
      </c>
      <c r="P292">
        <f t="shared" si="93"/>
        <v>10.361943151477414</v>
      </c>
    </row>
    <row r="293" spans="1:17" x14ac:dyDescent="0.25">
      <c r="A293">
        <v>2.4</v>
      </c>
      <c r="B293" t="str">
        <f t="shared" si="90"/>
        <v>2.4 60</v>
      </c>
      <c r="C293">
        <v>60</v>
      </c>
      <c r="D293">
        <v>23.238</v>
      </c>
      <c r="E293">
        <f t="shared" si="80"/>
        <v>2.3238E-3</v>
      </c>
      <c r="F293">
        <v>0.28549999999999998</v>
      </c>
      <c r="G293">
        <f t="shared" si="81"/>
        <v>122.85911007831999</v>
      </c>
      <c r="H293">
        <v>1.2090000000000001</v>
      </c>
      <c r="I293" s="4">
        <v>1.028</v>
      </c>
      <c r="J293">
        <f t="shared" si="82"/>
        <v>1.3894643789435766</v>
      </c>
      <c r="K293">
        <f t="shared" si="83"/>
        <v>170.70835708253338</v>
      </c>
      <c r="L293">
        <f t="shared" si="89"/>
        <v>65.436298919257879</v>
      </c>
      <c r="N293">
        <v>0.35125000000000001</v>
      </c>
      <c r="O293">
        <f t="shared" si="84"/>
        <v>5581.2896661331088</v>
      </c>
      <c r="P293">
        <f t="shared" si="93"/>
        <v>57.868900111904651</v>
      </c>
    </row>
    <row r="294" spans="1:17" x14ac:dyDescent="0.25">
      <c r="A294" s="12">
        <v>2.5</v>
      </c>
      <c r="B294" s="12" t="str">
        <f t="shared" si="90"/>
        <v>2.5 0</v>
      </c>
      <c r="C294" s="12">
        <v>0</v>
      </c>
      <c r="D294" s="12">
        <v>10.393000000000001</v>
      </c>
      <c r="E294" s="12">
        <f t="shared" si="80"/>
        <v>1.0393000000000002E-3</v>
      </c>
      <c r="F294" s="12">
        <v>0.14330000000000001</v>
      </c>
      <c r="G294" s="12">
        <f t="shared" si="81"/>
        <v>137.88126623689021</v>
      </c>
      <c r="H294" s="12">
        <v>0.61099999999999999</v>
      </c>
      <c r="I294" s="13">
        <v>1.7390000000000001</v>
      </c>
      <c r="J294" s="12">
        <f t="shared" si="82"/>
        <v>1.4019670600227256</v>
      </c>
      <c r="K294" s="12">
        <f t="shared" si="83"/>
        <v>193.30499345834369</v>
      </c>
      <c r="L294" s="12">
        <f t="shared" si="89"/>
        <v>74.098090747893508</v>
      </c>
      <c r="M294" s="12"/>
      <c r="N294" s="12">
        <v>0.35125000000000001</v>
      </c>
      <c r="O294" s="12">
        <f t="shared" si="84"/>
        <v>6263.721802239399</v>
      </c>
      <c r="P294" s="12"/>
      <c r="Q294" s="12">
        <f t="shared" si="86"/>
        <v>30.532173091868152</v>
      </c>
    </row>
    <row r="295" spans="1:17" x14ac:dyDescent="0.25">
      <c r="A295">
        <v>2.5</v>
      </c>
      <c r="B295" t="str">
        <f t="shared" si="90"/>
        <v>2.5 120</v>
      </c>
      <c r="C295">
        <v>120</v>
      </c>
      <c r="D295">
        <v>12.65</v>
      </c>
      <c r="E295">
        <f t="shared" si="80"/>
        <v>1.2650000000000001E-3</v>
      </c>
      <c r="F295">
        <v>0.2329</v>
      </c>
      <c r="G295">
        <f t="shared" si="81"/>
        <v>184.11067193675888</v>
      </c>
      <c r="H295">
        <v>0.82499999999999996</v>
      </c>
      <c r="I295" s="4">
        <v>0.93</v>
      </c>
      <c r="J295">
        <f t="shared" si="82"/>
        <v>1.0920491943676029</v>
      </c>
      <c r="K295">
        <f t="shared" si="83"/>
        <v>201.05791096301559</v>
      </c>
      <c r="L295">
        <f t="shared" si="89"/>
        <v>77.069955957086407</v>
      </c>
      <c r="N295">
        <v>0.35125000000000001</v>
      </c>
      <c r="O295">
        <f t="shared" si="84"/>
        <v>8363.8485583234215</v>
      </c>
      <c r="P295">
        <f t="shared" ref="P295:P299" si="94">O295*LN($I$294/I295)/C295</f>
        <v>43.623110825550718</v>
      </c>
    </row>
    <row r="296" spans="1:17" x14ac:dyDescent="0.25">
      <c r="A296">
        <v>2.5</v>
      </c>
      <c r="B296" t="str">
        <f t="shared" si="90"/>
        <v>2.5 240</v>
      </c>
      <c r="C296">
        <v>240</v>
      </c>
      <c r="D296">
        <v>21.617000000000001</v>
      </c>
      <c r="E296">
        <f t="shared" si="80"/>
        <v>2.1616999999999999E-3</v>
      </c>
      <c r="F296">
        <v>0.36980000000000002</v>
      </c>
      <c r="G296">
        <f t="shared" si="81"/>
        <v>171.06906601286028</v>
      </c>
      <c r="H296">
        <v>1.423</v>
      </c>
      <c r="I296" s="4">
        <v>0.95199999999999996</v>
      </c>
      <c r="J296">
        <f t="shared" si="82"/>
        <v>1.2233777395715835</v>
      </c>
      <c r="K296">
        <f t="shared" si="83"/>
        <v>209.282087289435</v>
      </c>
      <c r="L296">
        <f t="shared" si="89"/>
        <v>80.222465123348712</v>
      </c>
      <c r="N296">
        <v>0.35125000000000001</v>
      </c>
      <c r="O296">
        <f t="shared" si="84"/>
        <v>7771.3896000383247</v>
      </c>
      <c r="P296">
        <f t="shared" si="94"/>
        <v>19.509441503722346</v>
      </c>
    </row>
    <row r="297" spans="1:17" x14ac:dyDescent="0.25">
      <c r="A297">
        <v>2.5</v>
      </c>
      <c r="B297" t="str">
        <f t="shared" si="90"/>
        <v>2.5 30</v>
      </c>
      <c r="C297">
        <v>30</v>
      </c>
      <c r="D297">
        <v>12.074</v>
      </c>
      <c r="E297">
        <f t="shared" si="80"/>
        <v>1.2074E-3</v>
      </c>
      <c r="F297">
        <v>0.21679999999999999</v>
      </c>
      <c r="G297">
        <f t="shared" si="81"/>
        <v>179.55938379990062</v>
      </c>
      <c r="H297">
        <v>0.79200000000000004</v>
      </c>
      <c r="I297" s="4">
        <v>1.7450000000000001</v>
      </c>
      <c r="J297">
        <f t="shared" si="82"/>
        <v>1.1396624251771725</v>
      </c>
      <c r="K297">
        <f t="shared" si="83"/>
        <v>204.63708280471343</v>
      </c>
      <c r="L297">
        <f t="shared" si="89"/>
        <v>78.441931896164164</v>
      </c>
      <c r="N297">
        <v>0.35125000000000001</v>
      </c>
      <c r="O297">
        <f t="shared" si="84"/>
        <v>8157.0909362826305</v>
      </c>
      <c r="P297">
        <f t="shared" si="94"/>
        <v>-0.93652112519836206</v>
      </c>
    </row>
    <row r="298" spans="1:17" x14ac:dyDescent="0.25">
      <c r="A298">
        <v>2.5</v>
      </c>
      <c r="B298" t="str">
        <f t="shared" si="90"/>
        <v>2.5 480</v>
      </c>
      <c r="C298">
        <v>480</v>
      </c>
      <c r="D298">
        <v>27.87</v>
      </c>
      <c r="E298">
        <f t="shared" si="80"/>
        <v>2.787E-3</v>
      </c>
      <c r="F298">
        <v>0.53259999999999996</v>
      </c>
      <c r="G298">
        <f t="shared" si="81"/>
        <v>191.10154287764621</v>
      </c>
      <c r="H298">
        <v>1.746</v>
      </c>
      <c r="I298" s="4">
        <v>0.93300000000000005</v>
      </c>
      <c r="J298">
        <f t="shared" si="82"/>
        <v>0.97863210418777713</v>
      </c>
      <c r="K298">
        <f t="shared" si="83"/>
        <v>187.01810501988163</v>
      </c>
      <c r="L298">
        <f t="shared" si="89"/>
        <v>71.688186990619741</v>
      </c>
      <c r="N298">
        <v>0.35125000000000001</v>
      </c>
      <c r="O298">
        <f t="shared" si="84"/>
        <v>8681.4324616641807</v>
      </c>
      <c r="P298">
        <f t="shared" si="94"/>
        <v>11.26163220472737</v>
      </c>
    </row>
    <row r="299" spans="1:17" x14ac:dyDescent="0.25">
      <c r="A299">
        <v>2.5</v>
      </c>
      <c r="B299" t="str">
        <f t="shared" si="90"/>
        <v>2.5 60</v>
      </c>
      <c r="C299">
        <v>60</v>
      </c>
      <c r="D299">
        <v>16.780999999999999</v>
      </c>
      <c r="E299">
        <f t="shared" si="80"/>
        <v>1.6780999999999999E-3</v>
      </c>
      <c r="F299">
        <v>0.29339999999999999</v>
      </c>
      <c r="G299">
        <f t="shared" si="81"/>
        <v>174.84059352839523</v>
      </c>
      <c r="H299">
        <v>1.089</v>
      </c>
      <c r="I299" s="4">
        <v>0.95599999999999996</v>
      </c>
      <c r="J299">
        <f t="shared" si="82"/>
        <v>1.1647998209217987</v>
      </c>
      <c r="K299">
        <f t="shared" si="83"/>
        <v>203.65429203173576</v>
      </c>
      <c r="L299">
        <f t="shared" si="89"/>
        <v>78.06520639839276</v>
      </c>
      <c r="N299">
        <v>0.35125000000000001</v>
      </c>
      <c r="O299">
        <f t="shared" si="84"/>
        <v>7942.7239645357813</v>
      </c>
      <c r="P299">
        <f t="shared" si="94"/>
        <v>79.203202050538664</v>
      </c>
    </row>
    <row r="300" spans="1:17" x14ac:dyDescent="0.25">
      <c r="A300" s="14">
        <v>2.6</v>
      </c>
      <c r="B300" s="14" t="str">
        <f t="shared" si="90"/>
        <v>2.6 0</v>
      </c>
      <c r="C300" s="14">
        <v>0</v>
      </c>
      <c r="D300" s="14">
        <v>15.529</v>
      </c>
      <c r="E300" s="14">
        <f t="shared" si="80"/>
        <v>1.5529000000000001E-3</v>
      </c>
      <c r="F300" s="14">
        <v>0.34670000000000001</v>
      </c>
      <c r="G300" s="14">
        <f t="shared" si="81"/>
        <v>223.25970764376328</v>
      </c>
      <c r="H300" s="14">
        <v>1.024</v>
      </c>
      <c r="I300" s="15">
        <v>1.361</v>
      </c>
      <c r="J300" s="14">
        <f t="shared" si="82"/>
        <v>0.83915824150513185</v>
      </c>
      <c r="K300" s="14">
        <f t="shared" si="83"/>
        <v>187.35022366529023</v>
      </c>
      <c r="L300" s="14">
        <f t="shared" si="89"/>
        <v>71.815495432508797</v>
      </c>
      <c r="M300" s="14"/>
      <c r="N300" s="14">
        <v>0.35125000000000001</v>
      </c>
      <c r="O300" s="14">
        <f t="shared" si="84"/>
        <v>10142.325614614074</v>
      </c>
      <c r="P300" s="14"/>
      <c r="Q300" s="14">
        <f t="shared" si="86"/>
        <v>23.269455796399154</v>
      </c>
    </row>
    <row r="301" spans="1:17" x14ac:dyDescent="0.25">
      <c r="A301">
        <v>2.6</v>
      </c>
      <c r="B301" t="str">
        <f t="shared" si="90"/>
        <v>2.6 120</v>
      </c>
      <c r="C301">
        <v>120</v>
      </c>
      <c r="D301">
        <v>30.867000000000001</v>
      </c>
      <c r="E301">
        <f t="shared" si="80"/>
        <v>3.0866999999999999E-3</v>
      </c>
      <c r="F301">
        <v>0.61699999999999999</v>
      </c>
      <c r="G301">
        <f t="shared" si="81"/>
        <v>199.88985000161986</v>
      </c>
      <c r="H301">
        <v>1.917</v>
      </c>
      <c r="I301" s="4">
        <v>0.878</v>
      </c>
      <c r="J301">
        <f t="shared" si="82"/>
        <v>0.90505468018997626</v>
      </c>
      <c r="K301">
        <f t="shared" si="83"/>
        <v>180.91124426643839</v>
      </c>
      <c r="L301">
        <f t="shared" si="89"/>
        <v>69.347291837329777</v>
      </c>
      <c r="N301">
        <v>0.35125000000000001</v>
      </c>
      <c r="O301">
        <f t="shared" si="84"/>
        <v>9080.6709691103897</v>
      </c>
      <c r="P301">
        <f t="shared" ref="P301:P305" si="95">O301*LN($I$300/I301)/C301</f>
        <v>33.169300489092571</v>
      </c>
    </row>
    <row r="302" spans="1:17" x14ac:dyDescent="0.25">
      <c r="A302">
        <v>2.6</v>
      </c>
      <c r="B302" t="str">
        <f t="shared" si="90"/>
        <v>2.6 240</v>
      </c>
      <c r="C302">
        <v>240</v>
      </c>
      <c r="D302">
        <v>10.305</v>
      </c>
      <c r="E302">
        <f t="shared" si="80"/>
        <v>1.0304999999999999E-3</v>
      </c>
      <c r="F302">
        <v>0.20369999999999999</v>
      </c>
      <c r="G302">
        <f t="shared" si="81"/>
        <v>197.67103347889375</v>
      </c>
      <c r="H302">
        <v>0.64700000000000002</v>
      </c>
      <c r="I302" s="4">
        <v>0.84099999999999997</v>
      </c>
      <c r="J302">
        <f t="shared" si="82"/>
        <v>0.93480996341644784</v>
      </c>
      <c r="K302">
        <f t="shared" si="83"/>
        <v>184.78485157489609</v>
      </c>
      <c r="L302">
        <f t="shared" si="89"/>
        <v>70.832131420253702</v>
      </c>
      <c r="N302">
        <v>0.35125000000000001</v>
      </c>
      <c r="O302">
        <f t="shared" si="84"/>
        <v>8979.8737411193815</v>
      </c>
      <c r="P302">
        <f t="shared" si="95"/>
        <v>18.01150682637957</v>
      </c>
    </row>
    <row r="303" spans="1:17" x14ac:dyDescent="0.25">
      <c r="A303">
        <v>2.6</v>
      </c>
      <c r="B303" t="str">
        <f t="shared" si="90"/>
        <v>2.6 30</v>
      </c>
      <c r="C303">
        <v>30</v>
      </c>
      <c r="D303">
        <v>13.744</v>
      </c>
      <c r="E303">
        <f t="shared" si="80"/>
        <v>1.3744E-3</v>
      </c>
      <c r="F303">
        <v>0.21709999999999999</v>
      </c>
      <c r="G303">
        <f t="shared" si="81"/>
        <v>157.95983701979046</v>
      </c>
      <c r="H303">
        <v>0.88200000000000001</v>
      </c>
      <c r="I303" s="4">
        <v>1.2310000000000001</v>
      </c>
      <c r="J303">
        <f t="shared" si="82"/>
        <v>1.3155675111844258</v>
      </c>
      <c r="K303">
        <f t="shared" si="83"/>
        <v>207.80682965522325</v>
      </c>
      <c r="L303">
        <f t="shared" si="89"/>
        <v>79.656966156660587</v>
      </c>
      <c r="N303">
        <v>0.35125000000000001</v>
      </c>
      <c r="O303">
        <f t="shared" si="84"/>
        <v>7175.8586356405594</v>
      </c>
      <c r="P303">
        <f t="shared" si="95"/>
        <v>24.013502985086923</v>
      </c>
    </row>
    <row r="304" spans="1:17" x14ac:dyDescent="0.25">
      <c r="A304">
        <v>2.6</v>
      </c>
      <c r="B304" t="str">
        <f t="shared" si="90"/>
        <v>2.6 480</v>
      </c>
      <c r="C304">
        <v>480</v>
      </c>
      <c r="D304">
        <v>24.77</v>
      </c>
      <c r="E304">
        <f t="shared" si="80"/>
        <v>2.477E-3</v>
      </c>
      <c r="F304">
        <v>0.51449999999999996</v>
      </c>
      <c r="G304">
        <f t="shared" si="81"/>
        <v>207.71094065401692</v>
      </c>
      <c r="H304">
        <v>1.571</v>
      </c>
      <c r="I304" s="4">
        <v>0.79100000000000004</v>
      </c>
      <c r="J304">
        <f t="shared" si="82"/>
        <v>0.88206533057632952</v>
      </c>
      <c r="K304">
        <f t="shared" si="83"/>
        <v>183.21461953230579</v>
      </c>
      <c r="L304">
        <f t="shared" si="89"/>
        <v>70.230226656669942</v>
      </c>
      <c r="N304">
        <v>0.35125000000000001</v>
      </c>
      <c r="O304">
        <f t="shared" si="84"/>
        <v>9435.9704044415357</v>
      </c>
      <c r="P304">
        <f t="shared" si="95"/>
        <v>10.668092584028621</v>
      </c>
    </row>
    <row r="305" spans="1:17" x14ac:dyDescent="0.25">
      <c r="A305">
        <v>2.6</v>
      </c>
      <c r="B305" t="str">
        <f t="shared" si="90"/>
        <v>2.6 60</v>
      </c>
      <c r="C305">
        <v>60</v>
      </c>
      <c r="D305">
        <v>22.959</v>
      </c>
      <c r="E305">
        <f t="shared" si="80"/>
        <v>2.2959E-3</v>
      </c>
      <c r="F305">
        <v>0.47649999999999998</v>
      </c>
      <c r="G305">
        <f t="shared" si="81"/>
        <v>207.54388257328279</v>
      </c>
      <c r="H305">
        <v>1.4670000000000001</v>
      </c>
      <c r="I305" s="4">
        <v>1.121</v>
      </c>
      <c r="J305">
        <f t="shared" si="82"/>
        <v>0.89291106573457413</v>
      </c>
      <c r="K305">
        <f t="shared" si="83"/>
        <v>185.31822937520124</v>
      </c>
      <c r="L305">
        <f t="shared" si="89"/>
        <v>71.036586959362381</v>
      </c>
      <c r="N305">
        <v>0.35125000000000001</v>
      </c>
      <c r="O305">
        <f t="shared" si="84"/>
        <v>9428.3812273829408</v>
      </c>
      <c r="P305">
        <f t="shared" si="95"/>
        <v>30.484876097408087</v>
      </c>
    </row>
    <row r="306" spans="1:17" x14ac:dyDescent="0.25">
      <c r="A306">
        <v>3.1</v>
      </c>
      <c r="B306" s="2" t="str">
        <f t="shared" si="90"/>
        <v>3.1 0</v>
      </c>
      <c r="C306" s="2">
        <v>0</v>
      </c>
      <c r="D306" s="2">
        <v>10.843</v>
      </c>
      <c r="E306" s="2">
        <f t="shared" si="80"/>
        <v>1.0843000000000001E-3</v>
      </c>
      <c r="F306" s="2">
        <v>0.1613</v>
      </c>
      <c r="G306" s="2">
        <f t="shared" si="81"/>
        <v>148.75956838513326</v>
      </c>
      <c r="H306" s="2">
        <v>0.55100000000000005</v>
      </c>
      <c r="I306" s="3">
        <v>2.726</v>
      </c>
      <c r="J306" s="2">
        <f t="shared" si="82"/>
        <v>1.0377976158749147</v>
      </c>
      <c r="K306" s="2">
        <f t="shared" si="83"/>
        <v>154.38232540867264</v>
      </c>
      <c r="L306" s="2">
        <f t="shared" si="89"/>
        <v>59.178168930580654</v>
      </c>
      <c r="M306" s="2"/>
      <c r="N306" s="2">
        <v>0.35125000000000001</v>
      </c>
      <c r="O306" s="2">
        <f t="shared" si="84"/>
        <v>6757.9053863981808</v>
      </c>
      <c r="P306" s="2"/>
      <c r="Q306" s="2">
        <f t="shared" si="86"/>
        <v>23.677378789281057</v>
      </c>
    </row>
    <row r="307" spans="1:17" x14ac:dyDescent="0.25">
      <c r="A307">
        <v>3.1</v>
      </c>
      <c r="B307" t="str">
        <f t="shared" si="90"/>
        <v>3.1 120</v>
      </c>
      <c r="C307">
        <v>120</v>
      </c>
      <c r="D307">
        <v>14.472</v>
      </c>
      <c r="E307">
        <f t="shared" si="80"/>
        <v>1.4472E-3</v>
      </c>
      <c r="F307">
        <v>0.25130000000000002</v>
      </c>
      <c r="G307">
        <f t="shared" si="81"/>
        <v>173.64566058595909</v>
      </c>
      <c r="H307">
        <v>0.80900000000000005</v>
      </c>
      <c r="I307" s="4">
        <v>1.655</v>
      </c>
      <c r="J307">
        <f t="shared" si="82"/>
        <v>0.95328944872075383</v>
      </c>
      <c r="K307">
        <f t="shared" si="83"/>
        <v>165.53457605274008</v>
      </c>
      <c r="L307">
        <f t="shared" si="89"/>
        <v>63.453073916133654</v>
      </c>
      <c r="N307">
        <v>0.35125000000000001</v>
      </c>
      <c r="O307">
        <f t="shared" si="84"/>
        <v>7888.4401032975729</v>
      </c>
      <c r="P307">
        <f t="shared" ref="P307:P311" si="96">O307*LN($I$306/I307)/C307</f>
        <v>32.805019815636939</v>
      </c>
    </row>
    <row r="308" spans="1:17" x14ac:dyDescent="0.25">
      <c r="A308">
        <v>3.1</v>
      </c>
      <c r="B308" t="str">
        <f t="shared" si="90"/>
        <v>3.1 240</v>
      </c>
      <c r="C308">
        <v>240</v>
      </c>
      <c r="D308">
        <v>16.646999999999998</v>
      </c>
      <c r="E308">
        <f t="shared" si="80"/>
        <v>1.6646999999999999E-3</v>
      </c>
      <c r="F308">
        <v>0.29699999999999999</v>
      </c>
      <c r="G308">
        <f t="shared" si="81"/>
        <v>178.41052441881422</v>
      </c>
      <c r="H308">
        <v>0.95699999999999996</v>
      </c>
      <c r="I308" s="4">
        <v>1.46</v>
      </c>
      <c r="J308">
        <f t="shared" si="82"/>
        <v>0.95456194474737666</v>
      </c>
      <c r="K308">
        <f t="shared" si="83"/>
        <v>170.30389715262262</v>
      </c>
      <c r="L308">
        <f t="shared" si="89"/>
        <v>65.281260458769935</v>
      </c>
      <c r="N308">
        <v>0.35125000000000001</v>
      </c>
      <c r="O308">
        <f t="shared" si="84"/>
        <v>8104.9001220450027</v>
      </c>
      <c r="P308">
        <f t="shared" si="96"/>
        <v>21.086211254128987</v>
      </c>
    </row>
    <row r="309" spans="1:17" x14ac:dyDescent="0.25">
      <c r="A309">
        <v>3.1</v>
      </c>
      <c r="B309" t="str">
        <f t="shared" si="90"/>
        <v>3.1 30</v>
      </c>
      <c r="C309">
        <v>30</v>
      </c>
      <c r="D309">
        <v>15.435</v>
      </c>
      <c r="E309">
        <f t="shared" si="80"/>
        <v>1.5435E-3</v>
      </c>
      <c r="F309">
        <v>0.23780000000000001</v>
      </c>
      <c r="G309">
        <f t="shared" si="81"/>
        <v>154.06543569808878</v>
      </c>
      <c r="H309">
        <v>0.81699999999999995</v>
      </c>
      <c r="I309" s="4">
        <v>2.4220000000000002</v>
      </c>
      <c r="J309">
        <f t="shared" si="82"/>
        <v>1.04624484978535</v>
      </c>
      <c r="K309">
        <f t="shared" si="83"/>
        <v>161.19016862906139</v>
      </c>
      <c r="L309">
        <f t="shared" si="89"/>
        <v>61.787766208524239</v>
      </c>
      <c r="N309">
        <v>0.35125000000000001</v>
      </c>
      <c r="O309">
        <f t="shared" si="84"/>
        <v>6998.9423138575621</v>
      </c>
      <c r="P309">
        <f t="shared" si="96"/>
        <v>27.585558480302492</v>
      </c>
    </row>
    <row r="310" spans="1:17" x14ac:dyDescent="0.25">
      <c r="A310">
        <v>3.1</v>
      </c>
      <c r="B310" t="str">
        <f t="shared" si="90"/>
        <v>3.1 480</v>
      </c>
      <c r="C310">
        <v>480</v>
      </c>
      <c r="D310">
        <v>20.195</v>
      </c>
      <c r="E310">
        <f t="shared" si="80"/>
        <v>2.0195E-3</v>
      </c>
      <c r="F310">
        <v>0.27079999999999999</v>
      </c>
      <c r="G310">
        <f t="shared" si="81"/>
        <v>134.09259717751917</v>
      </c>
      <c r="H310">
        <v>0.996</v>
      </c>
      <c r="I310" s="4">
        <v>1.7629999999999999</v>
      </c>
      <c r="J310">
        <f t="shared" si="82"/>
        <v>1.1503387926471895</v>
      </c>
      <c r="K310">
        <f t="shared" si="83"/>
        <v>154.25191634011333</v>
      </c>
      <c r="L310">
        <f t="shared" si="89"/>
        <v>59.128180242634329</v>
      </c>
      <c r="N310">
        <v>0.35125000000000001</v>
      </c>
      <c r="O310">
        <f t="shared" si="84"/>
        <v>6091.6087252686657</v>
      </c>
      <c r="P310">
        <f t="shared" si="96"/>
        <v>5.5309069790824692</v>
      </c>
    </row>
    <row r="311" spans="1:17" x14ac:dyDescent="0.25">
      <c r="A311">
        <v>3.1</v>
      </c>
      <c r="B311" t="str">
        <f t="shared" si="90"/>
        <v>3.1 60</v>
      </c>
      <c r="C311">
        <v>60</v>
      </c>
      <c r="D311">
        <v>21.773</v>
      </c>
      <c r="E311">
        <f t="shared" si="80"/>
        <v>2.1773000000000001E-3</v>
      </c>
      <c r="F311">
        <v>0.34150000000000003</v>
      </c>
      <c r="G311">
        <f t="shared" si="81"/>
        <v>156.84563450144674</v>
      </c>
      <c r="H311">
        <v>1.1020000000000001</v>
      </c>
      <c r="I311" s="4">
        <v>2.093</v>
      </c>
      <c r="J311">
        <f t="shared" si="82"/>
        <v>0.95658846717766033</v>
      </c>
      <c r="K311">
        <f t="shared" si="83"/>
        <v>150.0367250912465</v>
      </c>
      <c r="L311">
        <f t="shared" si="89"/>
        <v>57.512403960344095</v>
      </c>
      <c r="N311">
        <v>0.35125000000000001</v>
      </c>
      <c r="O311">
        <f t="shared" si="84"/>
        <v>7125.2422263433809</v>
      </c>
      <c r="P311">
        <f t="shared" si="96"/>
        <v>31.379197417254382</v>
      </c>
    </row>
    <row r="312" spans="1:17" x14ac:dyDescent="0.25">
      <c r="A312" s="5">
        <v>3.2</v>
      </c>
      <c r="B312" s="5" t="str">
        <f t="shared" si="90"/>
        <v>3.2 0</v>
      </c>
      <c r="C312" s="5">
        <v>0</v>
      </c>
      <c r="D312" s="5">
        <v>11.571</v>
      </c>
      <c r="E312" s="5">
        <f t="shared" si="80"/>
        <v>1.1570999999999999E-3</v>
      </c>
      <c r="F312" s="5">
        <v>0.1845</v>
      </c>
      <c r="G312" s="5">
        <f t="shared" si="81"/>
        <v>159.45035001296347</v>
      </c>
      <c r="H312" s="5">
        <v>0.63200000000000001</v>
      </c>
      <c r="I312" s="6">
        <v>2.2330000000000001</v>
      </c>
      <c r="J312" s="5">
        <f t="shared" si="82"/>
        <v>1.0418694396937831</v>
      </c>
      <c r="K312" s="5">
        <f t="shared" si="83"/>
        <v>166.12644682698385</v>
      </c>
      <c r="L312" s="5">
        <f t="shared" si="89"/>
        <v>63.679951109300383</v>
      </c>
      <c r="M312" s="5"/>
      <c r="N312" s="5">
        <v>0.35125000000000001</v>
      </c>
      <c r="O312" s="5">
        <f t="shared" si="84"/>
        <v>7243.5702181250044</v>
      </c>
      <c r="P312" s="5"/>
      <c r="Q312" s="5">
        <f t="shared" si="86"/>
        <v>39.129129454248215</v>
      </c>
    </row>
    <row r="313" spans="1:17" x14ac:dyDescent="0.25">
      <c r="A313">
        <v>3.2</v>
      </c>
      <c r="B313" t="str">
        <f t="shared" si="90"/>
        <v>3.2 120</v>
      </c>
      <c r="C313">
        <v>120</v>
      </c>
      <c r="D313">
        <v>18.379000000000001</v>
      </c>
      <c r="E313">
        <f t="shared" si="80"/>
        <v>1.8379000000000002E-3</v>
      </c>
      <c r="F313">
        <v>0.28910000000000002</v>
      </c>
      <c r="G313">
        <f t="shared" si="81"/>
        <v>157.29909135426303</v>
      </c>
      <c r="H313">
        <v>1.109</v>
      </c>
      <c r="I313" s="4">
        <v>1.357</v>
      </c>
      <c r="J313">
        <f t="shared" si="82"/>
        <v>1.2182303781538162</v>
      </c>
      <c r="K313">
        <f t="shared" si="83"/>
        <v>191.62653154375553</v>
      </c>
      <c r="L313">
        <f t="shared" si="89"/>
        <v>73.454699074254009</v>
      </c>
      <c r="N313">
        <v>0.35125000000000001</v>
      </c>
      <c r="O313">
        <f t="shared" si="84"/>
        <v>7145.8420340828934</v>
      </c>
      <c r="P313">
        <f t="shared" ref="P313:P317" si="97">O313*LN($I$312/I313)/C313</f>
        <v>29.659388553749249</v>
      </c>
    </row>
    <row r="314" spans="1:17" x14ac:dyDescent="0.25">
      <c r="A314">
        <v>3.2</v>
      </c>
      <c r="B314" t="str">
        <f t="shared" si="90"/>
        <v>3.2 240</v>
      </c>
      <c r="C314">
        <v>240</v>
      </c>
      <c r="D314">
        <v>17.460999999999999</v>
      </c>
      <c r="E314">
        <f t="shared" si="80"/>
        <v>1.7460999999999998E-3</v>
      </c>
      <c r="F314">
        <v>0.28770000000000001</v>
      </c>
      <c r="G314">
        <f t="shared" si="81"/>
        <v>164.76719546417735</v>
      </c>
      <c r="H314">
        <v>1.0529999999999999</v>
      </c>
      <c r="I314" s="4">
        <v>1.052</v>
      </c>
      <c r="J314">
        <f t="shared" si="82"/>
        <v>1.142637522912149</v>
      </c>
      <c r="K314">
        <f t="shared" si="83"/>
        <v>188.26918008236947</v>
      </c>
      <c r="L314">
        <f t="shared" si="89"/>
        <v>72.167751806065795</v>
      </c>
      <c r="N314">
        <v>0.35125000000000001</v>
      </c>
      <c r="O314">
        <f t="shared" si="84"/>
        <v>7485.1058645607427</v>
      </c>
      <c r="P314">
        <f t="shared" si="97"/>
        <v>23.473693022728721</v>
      </c>
    </row>
    <row r="315" spans="1:17" x14ac:dyDescent="0.25">
      <c r="A315">
        <v>3.2</v>
      </c>
      <c r="B315" t="str">
        <f t="shared" si="90"/>
        <v>3.2 30</v>
      </c>
      <c r="C315">
        <v>30</v>
      </c>
      <c r="D315">
        <v>10.147</v>
      </c>
      <c r="E315">
        <f t="shared" si="80"/>
        <v>1.0147000000000001E-3</v>
      </c>
      <c r="F315">
        <v>0.16020000000000001</v>
      </c>
      <c r="G315">
        <f t="shared" si="81"/>
        <v>157.87917611116586</v>
      </c>
      <c r="H315">
        <v>0.65300000000000002</v>
      </c>
      <c r="I315" s="4">
        <v>1.6879999999999999</v>
      </c>
      <c r="J315">
        <f t="shared" si="82"/>
        <v>1.3213711414929976</v>
      </c>
      <c r="K315">
        <f t="shared" si="83"/>
        <v>208.61698715598524</v>
      </c>
      <c r="L315">
        <f t="shared" si="89"/>
        <v>79.967517492855052</v>
      </c>
      <c r="N315">
        <v>0.35125000000000001</v>
      </c>
      <c r="O315">
        <f t="shared" si="84"/>
        <v>7172.1943416742388</v>
      </c>
      <c r="P315">
        <f t="shared" si="97"/>
        <v>66.893042836211592</v>
      </c>
    </row>
    <row r="316" spans="1:17" x14ac:dyDescent="0.25">
      <c r="A316">
        <v>3.2</v>
      </c>
      <c r="B316" t="str">
        <f t="shared" si="90"/>
        <v>3.2 480</v>
      </c>
      <c r="C316">
        <v>480</v>
      </c>
      <c r="D316">
        <v>22.16</v>
      </c>
      <c r="E316">
        <f t="shared" si="80"/>
        <v>2.2160000000000001E-3</v>
      </c>
      <c r="F316">
        <v>0.4173</v>
      </c>
      <c r="G316">
        <f t="shared" si="81"/>
        <v>188.31227436823104</v>
      </c>
      <c r="H316">
        <v>1.425</v>
      </c>
      <c r="I316" s="4">
        <v>0.995</v>
      </c>
      <c r="J316">
        <f t="shared" si="82"/>
        <v>1.037288359153772</v>
      </c>
      <c r="K316">
        <f t="shared" si="83"/>
        <v>195.3341300879373</v>
      </c>
      <c r="L316">
        <f t="shared" si="89"/>
        <v>74.875903816400211</v>
      </c>
      <c r="N316">
        <v>0.35125000000000001</v>
      </c>
      <c r="O316">
        <f t="shared" si="84"/>
        <v>8554.7205271747862</v>
      </c>
      <c r="P316">
        <f t="shared" si="97"/>
        <v>14.406835789297721</v>
      </c>
    </row>
    <row r="317" spans="1:17" x14ac:dyDescent="0.25">
      <c r="A317">
        <v>3.2</v>
      </c>
      <c r="B317" t="str">
        <f t="shared" si="90"/>
        <v>3.2 60</v>
      </c>
      <c r="C317">
        <v>60</v>
      </c>
      <c r="D317">
        <v>23.635000000000002</v>
      </c>
      <c r="E317">
        <f t="shared" si="80"/>
        <v>2.3635000000000001E-3</v>
      </c>
      <c r="F317">
        <v>0.56789999999999996</v>
      </c>
      <c r="G317">
        <f t="shared" si="81"/>
        <v>240.27924687962764</v>
      </c>
      <c r="H317">
        <v>1.8080000000000001</v>
      </c>
      <c r="I317" s="4">
        <v>1.595</v>
      </c>
      <c r="J317">
        <f t="shared" si="82"/>
        <v>0.93799704253662586</v>
      </c>
      <c r="K317">
        <f t="shared" si="83"/>
        <v>225.38122295601852</v>
      </c>
      <c r="L317">
        <f t="shared" si="89"/>
        <v>86.393620840762807</v>
      </c>
      <c r="N317">
        <v>0.35125000000000001</v>
      </c>
      <c r="O317">
        <f t="shared" si="84"/>
        <v>10915.495617220491</v>
      </c>
      <c r="P317">
        <f t="shared" si="97"/>
        <v>61.212687069253775</v>
      </c>
    </row>
    <row r="318" spans="1:17" x14ac:dyDescent="0.25">
      <c r="A318" s="7">
        <v>3.3</v>
      </c>
      <c r="B318" s="7" t="str">
        <f t="shared" si="90"/>
        <v>3.3 0</v>
      </c>
      <c r="C318" s="7">
        <v>0</v>
      </c>
      <c r="D318" s="7">
        <v>13.183</v>
      </c>
      <c r="E318" s="7">
        <f t="shared" si="80"/>
        <v>1.3182999999999999E-3</v>
      </c>
      <c r="F318" s="7">
        <v>0.21990000000000001</v>
      </c>
      <c r="G318" s="7">
        <f t="shared" si="81"/>
        <v>166.80573465827203</v>
      </c>
      <c r="H318" s="7">
        <v>0.68400000000000005</v>
      </c>
      <c r="I318" s="8">
        <v>2.4580000000000002</v>
      </c>
      <c r="J318" s="7">
        <f t="shared" si="82"/>
        <v>0.90657339404622961</v>
      </c>
      <c r="K318" s="7">
        <f t="shared" si="83"/>
        <v>151.22164101552445</v>
      </c>
      <c r="L318" s="7">
        <f t="shared" si="89"/>
        <v>57.966608510961102</v>
      </c>
      <c r="M318" s="7"/>
      <c r="N318" s="7">
        <v>0.35125000000000001</v>
      </c>
      <c r="O318" s="7">
        <f t="shared" si="84"/>
        <v>7577.7133865487749</v>
      </c>
      <c r="P318" s="7"/>
      <c r="Q318" s="7">
        <f t="shared" si="86"/>
        <v>39.755984947956719</v>
      </c>
    </row>
    <row r="319" spans="1:17" x14ac:dyDescent="0.25">
      <c r="A319">
        <v>3.3</v>
      </c>
      <c r="B319" t="str">
        <f t="shared" si="90"/>
        <v>3.3 120</v>
      </c>
      <c r="C319">
        <v>120</v>
      </c>
      <c r="D319">
        <v>23.047000000000001</v>
      </c>
      <c r="E319">
        <f t="shared" si="80"/>
        <v>2.3047000000000002E-3</v>
      </c>
      <c r="F319">
        <v>0.43090000000000001</v>
      </c>
      <c r="G319">
        <f t="shared" si="81"/>
        <v>186.96576560940684</v>
      </c>
      <c r="H319">
        <v>1.2</v>
      </c>
      <c r="I319" s="4">
        <v>1.623</v>
      </c>
      <c r="J319">
        <f t="shared" si="82"/>
        <v>0.76669555875456785</v>
      </c>
      <c r="K319">
        <f t="shared" si="83"/>
        <v>143.34582213187974</v>
      </c>
      <c r="L319">
        <f t="shared" si="89"/>
        <v>54.947632477731844</v>
      </c>
      <c r="N319">
        <v>0.35125000000000001</v>
      </c>
      <c r="O319">
        <f t="shared" si="84"/>
        <v>8493.5508229811567</v>
      </c>
      <c r="P319">
        <f t="shared" ref="P319:P323" si="98">O319*LN($I$318/I319)/C319</f>
        <v>29.378606426518086</v>
      </c>
    </row>
    <row r="320" spans="1:17" x14ac:dyDescent="0.25">
      <c r="A320">
        <v>3.3</v>
      </c>
      <c r="B320" t="str">
        <f t="shared" si="90"/>
        <v>3.3 240</v>
      </c>
      <c r="C320">
        <v>240</v>
      </c>
      <c r="D320">
        <v>16.89</v>
      </c>
      <c r="E320">
        <f t="shared" si="80"/>
        <v>1.689E-3</v>
      </c>
      <c r="F320">
        <v>0.30299999999999999</v>
      </c>
      <c r="G320">
        <f t="shared" si="81"/>
        <v>179.39609236234458</v>
      </c>
      <c r="H320">
        <v>0.96799999999999997</v>
      </c>
      <c r="I320" s="4">
        <v>1.365</v>
      </c>
      <c r="J320">
        <f t="shared" si="82"/>
        <v>0.94274805929258254</v>
      </c>
      <c r="K320">
        <f t="shared" si="83"/>
        <v>169.12531791927324</v>
      </c>
      <c r="L320">
        <f t="shared" si="89"/>
        <v>64.82948490230909</v>
      </c>
      <c r="N320">
        <v>0.35125000000000001</v>
      </c>
      <c r="O320">
        <f t="shared" si="84"/>
        <v>8149.6728717010228</v>
      </c>
      <c r="P320">
        <f t="shared" si="98"/>
        <v>19.973272011105347</v>
      </c>
    </row>
    <row r="321" spans="1:17" x14ac:dyDescent="0.25">
      <c r="A321">
        <v>3.3</v>
      </c>
      <c r="B321" t="str">
        <f t="shared" si="90"/>
        <v>3.3 30</v>
      </c>
      <c r="C321">
        <v>30</v>
      </c>
      <c r="D321">
        <v>16.765000000000001</v>
      </c>
      <c r="E321">
        <f t="shared" si="80"/>
        <v>1.6765E-3</v>
      </c>
      <c r="F321">
        <v>0.35189999999999999</v>
      </c>
      <c r="G321">
        <f t="shared" si="81"/>
        <v>209.90158067402325</v>
      </c>
      <c r="H321">
        <v>1.115</v>
      </c>
      <c r="I321" s="4">
        <v>1.853</v>
      </c>
      <c r="J321">
        <f t="shared" si="82"/>
        <v>0.93149132997023409</v>
      </c>
      <c r="K321">
        <f t="shared" si="83"/>
        <v>195.5215025449003</v>
      </c>
      <c r="L321">
        <f t="shared" si="89"/>
        <v>74.947727834348782</v>
      </c>
      <c r="N321">
        <v>0.35125000000000001</v>
      </c>
      <c r="O321">
        <f t="shared" si="84"/>
        <v>9535.4876197142548</v>
      </c>
      <c r="P321">
        <f t="shared" si="98"/>
        <v>89.805878393358356</v>
      </c>
    </row>
    <row r="322" spans="1:17" x14ac:dyDescent="0.25">
      <c r="A322">
        <v>3.3</v>
      </c>
      <c r="B322" t="str">
        <f t="shared" si="90"/>
        <v>3.3 480</v>
      </c>
      <c r="C322">
        <v>480</v>
      </c>
      <c r="D322">
        <v>19.04</v>
      </c>
      <c r="E322">
        <f t="shared" ref="E322:E385" si="99">D322/10000</f>
        <v>1.9039999999999999E-3</v>
      </c>
      <c r="F322">
        <v>0.3115</v>
      </c>
      <c r="G322">
        <f t="shared" ref="G322:G385" si="100">F322/E322</f>
        <v>163.60294117647061</v>
      </c>
      <c r="H322">
        <v>1.054</v>
      </c>
      <c r="I322" s="4">
        <v>1.4750000000000001</v>
      </c>
      <c r="J322">
        <f t="shared" ref="J322:J385" si="101">(H322-F322)/(F322*$W$11-F322)</f>
        <v>1.023894092419638</v>
      </c>
      <c r="K322">
        <f t="shared" ref="K322:K385" si="102">J322*G322</f>
        <v>167.51208497306581</v>
      </c>
      <c r="L322">
        <f t="shared" si="89"/>
        <v>64.21109693877554</v>
      </c>
      <c r="N322">
        <v>0.35125000000000001</v>
      </c>
      <c r="O322">
        <f t="shared" si="84"/>
        <v>7432.2156847394326</v>
      </c>
      <c r="P322">
        <f t="shared" si="98"/>
        <v>7.9074133056931144</v>
      </c>
    </row>
    <row r="323" spans="1:17" x14ac:dyDescent="0.25">
      <c r="A323">
        <v>3.3</v>
      </c>
      <c r="B323" t="str">
        <f t="shared" si="90"/>
        <v>3.3 60</v>
      </c>
      <c r="C323">
        <v>60</v>
      </c>
      <c r="D323">
        <v>18.408000000000001</v>
      </c>
      <c r="E323">
        <f t="shared" si="99"/>
        <v>1.8408000000000001E-3</v>
      </c>
      <c r="F323">
        <v>0.36699999999999999</v>
      </c>
      <c r="G323">
        <f t="shared" si="100"/>
        <v>199.36983920034766</v>
      </c>
      <c r="H323">
        <v>1.2130000000000001</v>
      </c>
      <c r="I323" s="4">
        <v>1.7450000000000001</v>
      </c>
      <c r="J323">
        <f t="shared" si="101"/>
        <v>0.99019545603631154</v>
      </c>
      <c r="K323">
        <f t="shared" si="102"/>
        <v>197.41510884687435</v>
      </c>
      <c r="L323">
        <f t="shared" si="89"/>
        <v>75.673589122741689</v>
      </c>
      <c r="N323">
        <v>0.35125000000000001</v>
      </c>
      <c r="O323">
        <f t="shared" si="84"/>
        <v>9057.0477236744755</v>
      </c>
      <c r="P323">
        <f t="shared" si="98"/>
        <v>51.714754603108666</v>
      </c>
    </row>
    <row r="324" spans="1:17" x14ac:dyDescent="0.25">
      <c r="A324" s="9">
        <v>3.4</v>
      </c>
      <c r="B324" s="9" t="str">
        <f t="shared" si="90"/>
        <v>3.4 0</v>
      </c>
      <c r="C324" s="9">
        <v>0</v>
      </c>
      <c r="D324" s="9">
        <v>28.712</v>
      </c>
      <c r="E324" s="9">
        <f t="shared" si="99"/>
        <v>2.8712E-3</v>
      </c>
      <c r="F324" s="9">
        <v>0.3921</v>
      </c>
      <c r="G324" s="9">
        <f t="shared" si="100"/>
        <v>136.56310950125385</v>
      </c>
      <c r="H324" s="9">
        <v>1.4710000000000001</v>
      </c>
      <c r="I324" s="10">
        <v>2.4020000000000001</v>
      </c>
      <c r="J324" s="9">
        <f t="shared" si="101"/>
        <v>1.1819551058010076</v>
      </c>
      <c r="K324" s="9">
        <f t="shared" si="102"/>
        <v>161.41146453906907</v>
      </c>
      <c r="L324" s="9">
        <f t="shared" si="89"/>
        <v>61.872593838315517</v>
      </c>
      <c r="M324" s="9"/>
      <c r="N324" s="9">
        <v>0.35125000000000001</v>
      </c>
      <c r="O324" s="9">
        <f t="shared" si="84"/>
        <v>6203.8400843736163</v>
      </c>
      <c r="P324" s="9"/>
      <c r="Q324" s="9">
        <f t="shared" si="86"/>
        <v>30.929927310221256</v>
      </c>
    </row>
    <row r="325" spans="1:17" x14ac:dyDescent="0.25">
      <c r="A325">
        <v>3.4</v>
      </c>
      <c r="B325" t="str">
        <f t="shared" si="90"/>
        <v>3.4 120</v>
      </c>
      <c r="C325">
        <v>120</v>
      </c>
      <c r="D325">
        <v>21.698</v>
      </c>
      <c r="E325">
        <f t="shared" si="99"/>
        <v>2.1697999999999999E-3</v>
      </c>
      <c r="F325">
        <v>0.36199999999999999</v>
      </c>
      <c r="G325">
        <f t="shared" si="100"/>
        <v>166.83565305558116</v>
      </c>
      <c r="H325">
        <v>1.2</v>
      </c>
      <c r="I325" s="4">
        <v>1.4</v>
      </c>
      <c r="J325">
        <f t="shared" si="101"/>
        <v>0.99437930763601023</v>
      </c>
      <c r="K325">
        <f t="shared" si="102"/>
        <v>165.89792117441041</v>
      </c>
      <c r="L325">
        <f t="shared" si="89"/>
        <v>63.592352158856002</v>
      </c>
      <c r="N325">
        <v>0.35125000000000001</v>
      </c>
      <c r="O325">
        <f t="shared" ref="O325:O388" si="103">N325*F325/E325*(F325*$W$11-F325)/F325/18*1000</f>
        <v>7579.0725307068469</v>
      </c>
      <c r="P325">
        <f t="shared" ref="P325:P329" si="104">O325*LN($I$324/I325)/C325</f>
        <v>34.095056970537534</v>
      </c>
    </row>
    <row r="326" spans="1:17" x14ac:dyDescent="0.25">
      <c r="A326">
        <v>3.4</v>
      </c>
      <c r="B326" t="str">
        <f t="shared" si="90"/>
        <v>3.4 240</v>
      </c>
      <c r="C326">
        <v>240</v>
      </c>
      <c r="D326">
        <v>21.437999999999999</v>
      </c>
      <c r="E326">
        <f t="shared" si="99"/>
        <v>2.1438E-3</v>
      </c>
      <c r="F326">
        <v>0.28310000000000002</v>
      </c>
      <c r="G326">
        <f t="shared" si="100"/>
        <v>132.05522903255903</v>
      </c>
      <c r="H326">
        <v>1.0669999999999999</v>
      </c>
      <c r="I326" s="4">
        <v>1.4750000000000001</v>
      </c>
      <c r="J326">
        <f t="shared" si="101"/>
        <v>1.1894259937102112</v>
      </c>
      <c r="K326">
        <f t="shared" si="102"/>
        <v>157.06992201668106</v>
      </c>
      <c r="L326">
        <f t="shared" si="89"/>
        <v>60.20838431090322</v>
      </c>
      <c r="N326">
        <v>0.35125000000000001</v>
      </c>
      <c r="O326">
        <f t="shared" si="103"/>
        <v>5999.0544021393016</v>
      </c>
      <c r="P326">
        <f t="shared" si="104"/>
        <v>12.189172034685523</v>
      </c>
    </row>
    <row r="327" spans="1:17" x14ac:dyDescent="0.25">
      <c r="A327">
        <v>3.4</v>
      </c>
      <c r="B327" t="str">
        <f t="shared" si="90"/>
        <v>3.4 30</v>
      </c>
      <c r="C327">
        <v>30</v>
      </c>
      <c r="D327">
        <v>26.812999999999999</v>
      </c>
      <c r="E327">
        <f t="shared" si="99"/>
        <v>2.6812999999999997E-3</v>
      </c>
      <c r="F327">
        <v>0.435</v>
      </c>
      <c r="G327">
        <f t="shared" si="100"/>
        <v>162.23473688136355</v>
      </c>
      <c r="H327">
        <v>1.444</v>
      </c>
      <c r="I327" s="4">
        <v>1.9</v>
      </c>
      <c r="J327">
        <f t="shared" si="101"/>
        <v>0.996365174741486</v>
      </c>
      <c r="K327">
        <f t="shared" si="102"/>
        <v>161.6450419619388</v>
      </c>
      <c r="L327">
        <f t="shared" si="89"/>
        <v>61.962129244343132</v>
      </c>
      <c r="N327">
        <v>0.35125000000000001</v>
      </c>
      <c r="O327">
        <f t="shared" si="103"/>
        <v>7370.0603875980778</v>
      </c>
      <c r="P327">
        <f t="shared" si="104"/>
        <v>57.596490666971917</v>
      </c>
    </row>
    <row r="328" spans="1:17" x14ac:dyDescent="0.25">
      <c r="A328">
        <v>3.4</v>
      </c>
      <c r="B328" t="str">
        <f t="shared" si="90"/>
        <v>3.4 480</v>
      </c>
      <c r="C328">
        <v>480</v>
      </c>
      <c r="D328">
        <v>29.361999999999998</v>
      </c>
      <c r="E328">
        <f t="shared" si="99"/>
        <v>2.9361999999999999E-3</v>
      </c>
      <c r="F328">
        <v>0.54020000000000001</v>
      </c>
      <c r="G328">
        <f t="shared" si="100"/>
        <v>183.97929296369458</v>
      </c>
      <c r="H328">
        <v>1.994</v>
      </c>
      <c r="I328" s="4">
        <v>1.393</v>
      </c>
      <c r="J328">
        <f t="shared" si="101"/>
        <v>1.1560236391580549</v>
      </c>
      <c r="K328">
        <f t="shared" si="102"/>
        <v>212.68441178161615</v>
      </c>
      <c r="L328">
        <f t="shared" si="89"/>
        <v>81.526651551568136</v>
      </c>
      <c r="N328">
        <v>0.35125000000000001</v>
      </c>
      <c r="O328">
        <f t="shared" si="103"/>
        <v>8357.8802251306806</v>
      </c>
      <c r="P328">
        <f t="shared" si="104"/>
        <v>9.4869258725627166</v>
      </c>
    </row>
    <row r="329" spans="1:17" x14ac:dyDescent="0.25">
      <c r="A329">
        <v>3.4</v>
      </c>
      <c r="B329" t="str">
        <f t="shared" si="90"/>
        <v>3.4 60</v>
      </c>
      <c r="C329">
        <v>60</v>
      </c>
      <c r="D329">
        <v>24.341999999999999</v>
      </c>
      <c r="E329">
        <f t="shared" si="99"/>
        <v>2.4342000000000001E-3</v>
      </c>
      <c r="F329">
        <v>0.51900000000000002</v>
      </c>
      <c r="G329">
        <f t="shared" si="100"/>
        <v>213.21173280749323</v>
      </c>
      <c r="H329">
        <v>1.7230000000000001</v>
      </c>
      <c r="I329" s="4">
        <v>1.86</v>
      </c>
      <c r="J329">
        <f t="shared" si="101"/>
        <v>0.99649645792703023</v>
      </c>
      <c r="K329">
        <f t="shared" si="102"/>
        <v>212.4647365311514</v>
      </c>
      <c r="L329">
        <f t="shared" si="89"/>
        <v>81.442445156519639</v>
      </c>
      <c r="N329">
        <v>0.35125000000000001</v>
      </c>
      <c r="O329">
        <f t="shared" si="103"/>
        <v>9685.8624505598218</v>
      </c>
      <c r="P329">
        <f t="shared" si="104"/>
        <v>41.281991006348591</v>
      </c>
    </row>
    <row r="330" spans="1:17" x14ac:dyDescent="0.25">
      <c r="A330" s="12">
        <v>3.5</v>
      </c>
      <c r="B330" s="12" t="str">
        <f t="shared" si="90"/>
        <v>3.5 0</v>
      </c>
      <c r="C330" s="12">
        <v>0</v>
      </c>
      <c r="D330" s="12">
        <v>21.315999999999999</v>
      </c>
      <c r="E330" s="12">
        <f t="shared" si="99"/>
        <v>2.1316E-3</v>
      </c>
      <c r="F330" s="12">
        <v>0.44629999999999997</v>
      </c>
      <c r="G330" s="12">
        <f t="shared" si="100"/>
        <v>209.37324075811597</v>
      </c>
      <c r="H330" s="12">
        <v>1.4410000000000001</v>
      </c>
      <c r="I330" s="13">
        <v>2.1509999999999998</v>
      </c>
      <c r="J330" s="12">
        <f t="shared" si="101"/>
        <v>0.95737451243131766</v>
      </c>
      <c r="K330" s="12">
        <f t="shared" si="102"/>
        <v>200.44860428696617</v>
      </c>
      <c r="L330" s="12">
        <f t="shared" si="89"/>
        <v>76.836395196096873</v>
      </c>
      <c r="M330" s="12"/>
      <c r="N330" s="12">
        <v>0.35125000000000001</v>
      </c>
      <c r="O330" s="12">
        <f t="shared" si="103"/>
        <v>9511.4859961392594</v>
      </c>
      <c r="P330" s="12"/>
      <c r="Q330" s="12">
        <f t="shared" ref="Q330:Q389" si="105">AVERAGE(P331:P335)</f>
        <v>21.760254143248456</v>
      </c>
    </row>
    <row r="331" spans="1:17" x14ac:dyDescent="0.25">
      <c r="A331">
        <v>3.5</v>
      </c>
      <c r="B331" t="str">
        <f t="shared" si="90"/>
        <v>3.5 120</v>
      </c>
      <c r="C331">
        <v>120</v>
      </c>
      <c r="D331">
        <v>21.35</v>
      </c>
      <c r="E331">
        <f t="shared" si="99"/>
        <v>2.1350000000000002E-3</v>
      </c>
      <c r="F331">
        <v>0.46650000000000003</v>
      </c>
      <c r="G331">
        <f t="shared" si="100"/>
        <v>218.50117096018735</v>
      </c>
      <c r="H331">
        <v>1.516</v>
      </c>
      <c r="I331" s="4">
        <v>1.4930000000000001</v>
      </c>
      <c r="J331">
        <f t="shared" si="101"/>
        <v>0.96637886914376692</v>
      </c>
      <c r="K331">
        <f t="shared" si="102"/>
        <v>211.15491449909473</v>
      </c>
      <c r="L331">
        <f t="shared" si="89"/>
        <v>80.940361324857818</v>
      </c>
      <c r="N331">
        <v>0.35125000000000001</v>
      </c>
      <c r="O331">
        <f t="shared" si="103"/>
        <v>9926.1530279737617</v>
      </c>
      <c r="P331">
        <f t="shared" ref="P331:P335" si="106">O331*LN($I$330/I331)/C331</f>
        <v>30.204070334897722</v>
      </c>
    </row>
    <row r="332" spans="1:17" x14ac:dyDescent="0.25">
      <c r="A332">
        <v>3.5</v>
      </c>
      <c r="B332" t="str">
        <f t="shared" si="90"/>
        <v>3.5 240</v>
      </c>
      <c r="C332">
        <v>240</v>
      </c>
      <c r="D332">
        <v>18.071999999999999</v>
      </c>
      <c r="E332">
        <f t="shared" si="99"/>
        <v>1.8071999999999999E-3</v>
      </c>
      <c r="F332">
        <v>0.39179999999999998</v>
      </c>
      <c r="G332">
        <f t="shared" si="100"/>
        <v>216.79946879150066</v>
      </c>
      <c r="H332">
        <v>1.2729999999999999</v>
      </c>
      <c r="I332" s="4">
        <v>1.359</v>
      </c>
      <c r="J332">
        <f t="shared" si="101"/>
        <v>0.96611024392579048</v>
      </c>
      <c r="K332">
        <f t="shared" si="102"/>
        <v>209.45218767713851</v>
      </c>
      <c r="L332">
        <f t="shared" si="89"/>
        <v>80.287668374122575</v>
      </c>
      <c r="N332">
        <v>0.35125000000000001</v>
      </c>
      <c r="O332">
        <f t="shared" si="103"/>
        <v>9848.8474645289898</v>
      </c>
      <c r="P332">
        <f t="shared" si="106"/>
        <v>18.843459868245802</v>
      </c>
    </row>
    <row r="333" spans="1:17" x14ac:dyDescent="0.25">
      <c r="A333">
        <v>3.5</v>
      </c>
      <c r="B333" t="str">
        <f t="shared" si="90"/>
        <v>3.5 30</v>
      </c>
      <c r="C333">
        <v>30</v>
      </c>
      <c r="D333">
        <v>16.672999999999998</v>
      </c>
      <c r="E333">
        <f t="shared" si="99"/>
        <v>1.6672999999999998E-3</v>
      </c>
      <c r="F333">
        <v>0.30049999999999999</v>
      </c>
      <c r="G333">
        <f t="shared" si="100"/>
        <v>180.23151202543036</v>
      </c>
      <c r="H333">
        <v>1.1559999999999999</v>
      </c>
      <c r="I333" s="4">
        <v>2.052</v>
      </c>
      <c r="J333">
        <f t="shared" si="101"/>
        <v>1.2229034431917514</v>
      </c>
      <c r="K333">
        <f t="shared" si="102"/>
        <v>220.40573662755435</v>
      </c>
      <c r="L333">
        <f t="shared" si="89"/>
        <v>84.486406594065727</v>
      </c>
      <c r="N333">
        <v>0.35125000000000001</v>
      </c>
      <c r="O333">
        <f t="shared" si="103"/>
        <v>8187.6246290391045</v>
      </c>
      <c r="P333">
        <f t="shared" si="106"/>
        <v>12.859462221207453</v>
      </c>
    </row>
    <row r="334" spans="1:17" x14ac:dyDescent="0.25">
      <c r="A334">
        <v>3.5</v>
      </c>
      <c r="B334" t="str">
        <f t="shared" si="90"/>
        <v>3.5 480</v>
      </c>
      <c r="C334">
        <v>480</v>
      </c>
      <c r="D334">
        <v>37.362000000000002</v>
      </c>
      <c r="E334">
        <f t="shared" si="99"/>
        <v>3.7362000000000003E-3</v>
      </c>
      <c r="F334">
        <v>0.88</v>
      </c>
      <c r="G334">
        <f t="shared" si="100"/>
        <v>235.53342968791819</v>
      </c>
      <c r="H334">
        <v>2.835</v>
      </c>
      <c r="I334" s="4">
        <v>1.2450000000000001</v>
      </c>
      <c r="J334">
        <f t="shared" si="101"/>
        <v>0.95429076237670962</v>
      </c>
      <c r="K334">
        <f t="shared" si="102"/>
        <v>224.76737618208458</v>
      </c>
      <c r="L334">
        <f t="shared" si="89"/>
        <v>86.158319759572379</v>
      </c>
      <c r="N334">
        <v>0.35125000000000001</v>
      </c>
      <c r="O334">
        <f t="shared" si="103"/>
        <v>10699.900856420421</v>
      </c>
      <c r="P334">
        <f t="shared" si="106"/>
        <v>12.188910659382953</v>
      </c>
    </row>
    <row r="335" spans="1:17" x14ac:dyDescent="0.25">
      <c r="A335">
        <v>3.5</v>
      </c>
      <c r="B335" t="str">
        <f t="shared" si="90"/>
        <v>3.5 60</v>
      </c>
      <c r="C335">
        <v>60</v>
      </c>
      <c r="D335">
        <v>20.495000000000001</v>
      </c>
      <c r="E335">
        <f t="shared" si="99"/>
        <v>2.0495000000000001E-3</v>
      </c>
      <c r="F335">
        <v>0.43709999999999999</v>
      </c>
      <c r="G335">
        <f t="shared" si="100"/>
        <v>213.27152964137593</v>
      </c>
      <c r="H335">
        <v>1.448</v>
      </c>
      <c r="I335" s="4">
        <v>1.7350000000000001</v>
      </c>
      <c r="J335">
        <f t="shared" si="101"/>
        <v>0.99344543920225425</v>
      </c>
      <c r="K335">
        <f t="shared" si="102"/>
        <v>211.8736284339133</v>
      </c>
      <c r="L335">
        <f t="shared" si="89"/>
        <v>81.215860314362402</v>
      </c>
      <c r="N335">
        <v>0.35125000000000001</v>
      </c>
      <c r="O335">
        <f t="shared" si="103"/>
        <v>9688.578923524703</v>
      </c>
      <c r="P335">
        <f t="shared" si="106"/>
        <v>34.705367632508356</v>
      </c>
    </row>
    <row r="336" spans="1:17" x14ac:dyDescent="0.25">
      <c r="A336" s="14">
        <v>3.6</v>
      </c>
      <c r="B336" s="14" t="str">
        <f t="shared" si="90"/>
        <v>3.6 0</v>
      </c>
      <c r="C336" s="14">
        <v>0</v>
      </c>
      <c r="D336" s="14">
        <v>16.515999999999998</v>
      </c>
      <c r="E336" s="14">
        <f t="shared" si="99"/>
        <v>1.6515999999999998E-3</v>
      </c>
      <c r="F336" s="14">
        <v>0.2424</v>
      </c>
      <c r="G336" s="14">
        <f t="shared" si="100"/>
        <v>146.76677161540326</v>
      </c>
      <c r="H336" s="14">
        <v>0.70099999999999996</v>
      </c>
      <c r="I336" s="15">
        <v>2.17</v>
      </c>
      <c r="J336" s="14">
        <f t="shared" si="101"/>
        <v>0.81267718043529746</v>
      </c>
      <c r="K336" s="14">
        <f t="shared" si="102"/>
        <v>119.27400613799716</v>
      </c>
      <c r="L336" s="14">
        <f t="shared" si="89"/>
        <v>45.720371587724472</v>
      </c>
      <c r="M336" s="14"/>
      <c r="N336" s="14">
        <v>0.35125000000000001</v>
      </c>
      <c r="O336" s="14">
        <f t="shared" si="103"/>
        <v>6667.3758683957531</v>
      </c>
      <c r="P336" s="14"/>
      <c r="Q336" s="14">
        <f t="shared" si="105"/>
        <v>21.287935495814533</v>
      </c>
    </row>
    <row r="337" spans="1:17" x14ac:dyDescent="0.25">
      <c r="A337">
        <v>3.6</v>
      </c>
      <c r="B337" t="str">
        <f t="shared" si="90"/>
        <v>3.6 120</v>
      </c>
      <c r="C337">
        <v>120</v>
      </c>
      <c r="D337">
        <v>16.606999999999999</v>
      </c>
      <c r="E337">
        <f t="shared" si="99"/>
        <v>1.6607E-3</v>
      </c>
      <c r="F337">
        <v>0.27210000000000001</v>
      </c>
      <c r="G337">
        <f t="shared" si="100"/>
        <v>163.84657072318902</v>
      </c>
      <c r="H337">
        <v>1.0740000000000001</v>
      </c>
      <c r="I337" s="4">
        <v>1.7030000000000001</v>
      </c>
      <c r="J337">
        <f t="shared" si="101"/>
        <v>1.2659259484447429</v>
      </c>
      <c r="K337">
        <f t="shared" si="102"/>
        <v>207.4176254421717</v>
      </c>
      <c r="L337">
        <f t="shared" ref="L337:L400" si="107">(K337/MAX(K337:K879))*100</f>
        <v>79.50777555075743</v>
      </c>
      <c r="N337">
        <v>0.35125000000000001</v>
      </c>
      <c r="O337">
        <f t="shared" si="103"/>
        <v>7443.2833790324921</v>
      </c>
      <c r="P337">
        <f t="shared" ref="P337:P341" si="108">O337*LN($I$336/I337)/C337</f>
        <v>15.031448152156704</v>
      </c>
    </row>
    <row r="338" spans="1:17" x14ac:dyDescent="0.25">
      <c r="A338">
        <v>3.6</v>
      </c>
      <c r="B338" t="str">
        <f t="shared" si="90"/>
        <v>3.6 240</v>
      </c>
      <c r="C338">
        <v>240</v>
      </c>
      <c r="D338">
        <v>29.103999999999999</v>
      </c>
      <c r="E338">
        <f t="shared" si="99"/>
        <v>2.9104000000000001E-3</v>
      </c>
      <c r="F338">
        <v>0.47249999999999998</v>
      </c>
      <c r="G338">
        <f t="shared" si="100"/>
        <v>162.34881803188563</v>
      </c>
      <c r="H338">
        <v>1.621</v>
      </c>
      <c r="I338" s="4">
        <v>1.3169999999999999</v>
      </c>
      <c r="J338">
        <f t="shared" si="101"/>
        <v>1.0441089462308211</v>
      </c>
      <c r="K338">
        <f t="shared" si="102"/>
        <v>169.50985331709143</v>
      </c>
      <c r="L338">
        <f t="shared" si="107"/>
        <v>64.976885847797078</v>
      </c>
      <c r="N338">
        <v>0.35125000000000001</v>
      </c>
      <c r="O338">
        <f t="shared" si="103"/>
        <v>7375.2429088299514</v>
      </c>
      <c r="P338">
        <f t="shared" si="108"/>
        <v>15.345752268327534</v>
      </c>
    </row>
    <row r="339" spans="1:17" x14ac:dyDescent="0.25">
      <c r="A339">
        <v>3.6</v>
      </c>
      <c r="B339" t="str">
        <f t="shared" ref="B339:B402" si="109">A339&amp;" "&amp;C339</f>
        <v>3.6 30</v>
      </c>
      <c r="C339">
        <v>30</v>
      </c>
      <c r="D339">
        <v>27.164000000000001</v>
      </c>
      <c r="E339">
        <f t="shared" si="99"/>
        <v>2.7164000000000003E-3</v>
      </c>
      <c r="F339">
        <v>0.443</v>
      </c>
      <c r="G339">
        <f t="shared" si="100"/>
        <v>163.08349285819466</v>
      </c>
      <c r="H339">
        <v>0.91</v>
      </c>
      <c r="I339" s="4">
        <v>1.9219999999999999</v>
      </c>
      <c r="J339">
        <f t="shared" si="101"/>
        <v>0.45282436272835486</v>
      </c>
      <c r="K339">
        <f t="shared" si="102"/>
        <v>73.848178725026202</v>
      </c>
      <c r="L339">
        <f t="shared" si="107"/>
        <v>28.307644571596867</v>
      </c>
      <c r="N339">
        <v>0.35125000000000001</v>
      </c>
      <c r="O339">
        <f t="shared" si="103"/>
        <v>7408.6179919917349</v>
      </c>
      <c r="P339">
        <f t="shared" si="108"/>
        <v>29.970540957511751</v>
      </c>
    </row>
    <row r="340" spans="1:17" x14ac:dyDescent="0.25">
      <c r="A340">
        <v>3.6</v>
      </c>
      <c r="B340" t="str">
        <f t="shared" si="109"/>
        <v>3.6 480</v>
      </c>
      <c r="C340">
        <v>480</v>
      </c>
      <c r="D340">
        <v>22.501000000000001</v>
      </c>
      <c r="E340">
        <f t="shared" si="99"/>
        <v>2.2501000000000001E-3</v>
      </c>
      <c r="F340">
        <v>0.44769999999999999</v>
      </c>
      <c r="G340">
        <f t="shared" si="100"/>
        <v>198.9689347140127</v>
      </c>
      <c r="H340">
        <v>1.3879999999999999</v>
      </c>
      <c r="I340" s="4">
        <v>0.94399999999999995</v>
      </c>
      <c r="J340">
        <f t="shared" si="101"/>
        <v>0.90218576835086262</v>
      </c>
      <c r="K340">
        <f t="shared" si="102"/>
        <v>179.50694124291417</v>
      </c>
      <c r="L340">
        <f t="shared" si="107"/>
        <v>68.808991346416363</v>
      </c>
      <c r="N340">
        <v>0.35125000000000001</v>
      </c>
      <c r="O340">
        <f t="shared" si="103"/>
        <v>9038.8352845215195</v>
      </c>
      <c r="P340">
        <f t="shared" si="108"/>
        <v>15.674023575985879</v>
      </c>
    </row>
    <row r="341" spans="1:17" x14ac:dyDescent="0.25">
      <c r="A341">
        <v>3.6</v>
      </c>
      <c r="B341" t="str">
        <f t="shared" si="109"/>
        <v>3.6 60</v>
      </c>
      <c r="C341">
        <v>60</v>
      </c>
      <c r="D341">
        <v>25.983000000000001</v>
      </c>
      <c r="E341">
        <f t="shared" si="99"/>
        <v>2.5983E-3</v>
      </c>
      <c r="F341">
        <v>0.4642</v>
      </c>
      <c r="G341">
        <f t="shared" si="100"/>
        <v>178.65527460262479</v>
      </c>
      <c r="H341">
        <v>1.7569999999999999</v>
      </c>
      <c r="I341" s="4">
        <v>1.7330000000000001</v>
      </c>
      <c r="J341">
        <f t="shared" si="101"/>
        <v>1.1963075333395816</v>
      </c>
      <c r="K341">
        <f t="shared" si="102"/>
        <v>213.72665087797165</v>
      </c>
      <c r="L341">
        <f t="shared" si="107"/>
        <v>81.926164910023601</v>
      </c>
      <c r="N341">
        <v>0.35125000000000001</v>
      </c>
      <c r="O341">
        <f t="shared" si="103"/>
        <v>8116.0187250595936</v>
      </c>
      <c r="P341">
        <f t="shared" si="108"/>
        <v>30.417912525090802</v>
      </c>
    </row>
    <row r="342" spans="1:17" x14ac:dyDescent="0.25">
      <c r="A342">
        <v>4.0999999999999996</v>
      </c>
      <c r="B342" s="2" t="str">
        <f t="shared" si="109"/>
        <v>4.1 0</v>
      </c>
      <c r="C342" s="2">
        <v>0</v>
      </c>
      <c r="D342" s="2">
        <v>26.908999999999999</v>
      </c>
      <c r="E342" s="2">
        <f t="shared" si="99"/>
        <v>2.6909E-3</v>
      </c>
      <c r="F342" s="2">
        <v>0.48330000000000001</v>
      </c>
      <c r="G342" s="2">
        <f t="shared" si="100"/>
        <v>179.60533650451524</v>
      </c>
      <c r="H342" s="2">
        <v>1.44</v>
      </c>
      <c r="I342" s="3">
        <v>2.9260000000000002</v>
      </c>
      <c r="J342" s="2">
        <f t="shared" si="101"/>
        <v>0.85030671558642013</v>
      </c>
      <c r="K342" s="2">
        <f t="shared" si="102"/>
        <v>152.71962378494811</v>
      </c>
      <c r="L342" s="2">
        <f t="shared" si="107"/>
        <v>58.540818525931336</v>
      </c>
      <c r="M342" s="2"/>
      <c r="N342" s="2">
        <v>0.35125000000000001</v>
      </c>
      <c r="O342" s="2">
        <f t="shared" si="103"/>
        <v>8159.1784929581818</v>
      </c>
      <c r="P342" s="2"/>
      <c r="Q342" s="2">
        <f t="shared" si="105"/>
        <v>-3.6517125380624655</v>
      </c>
    </row>
    <row r="343" spans="1:17" x14ac:dyDescent="0.25">
      <c r="A343">
        <v>4.0999999999999996</v>
      </c>
      <c r="B343" t="str">
        <f t="shared" si="109"/>
        <v>4.1 120</v>
      </c>
      <c r="C343">
        <v>120</v>
      </c>
      <c r="D343">
        <v>18.529</v>
      </c>
      <c r="E343">
        <f t="shared" si="99"/>
        <v>1.8529E-3</v>
      </c>
      <c r="F343">
        <v>0.27339999999999998</v>
      </c>
      <c r="G343">
        <f t="shared" si="100"/>
        <v>147.55248529332397</v>
      </c>
      <c r="H343">
        <v>1.028</v>
      </c>
      <c r="I343" s="4">
        <v>2.8730000000000002</v>
      </c>
      <c r="J343">
        <f t="shared" si="101"/>
        <v>1.185591073803463</v>
      </c>
      <c r="K343">
        <f t="shared" si="102"/>
        <v>174.93690948128165</v>
      </c>
      <c r="L343">
        <f t="shared" si="107"/>
        <v>67.057196826596183</v>
      </c>
      <c r="N343">
        <v>0.35125000000000001</v>
      </c>
      <c r="O343">
        <f t="shared" si="103"/>
        <v>6703.0695636237479</v>
      </c>
      <c r="P343">
        <f t="shared" ref="P343:P347" si="110">O343*LN($I$342/I343)/C343</f>
        <v>1.0210742631905108</v>
      </c>
    </row>
    <row r="344" spans="1:17" x14ac:dyDescent="0.25">
      <c r="A344">
        <v>4.0999999999999996</v>
      </c>
      <c r="B344" t="str">
        <f t="shared" si="109"/>
        <v>4.1 240</v>
      </c>
      <c r="C344">
        <v>240</v>
      </c>
      <c r="D344">
        <v>15.39</v>
      </c>
      <c r="E344">
        <f t="shared" si="99"/>
        <v>1.539E-3</v>
      </c>
      <c r="F344">
        <v>0.315</v>
      </c>
      <c r="G344">
        <f t="shared" si="100"/>
        <v>204.67836257309941</v>
      </c>
      <c r="H344">
        <v>0.97499999999999998</v>
      </c>
      <c r="I344" s="4">
        <v>2.0339999999999998</v>
      </c>
      <c r="J344">
        <f t="shared" si="101"/>
        <v>0.90001554790466909</v>
      </c>
      <c r="K344">
        <f t="shared" si="102"/>
        <v>184.21370863545857</v>
      </c>
      <c r="L344">
        <f t="shared" si="107"/>
        <v>70.613199665831246</v>
      </c>
      <c r="N344">
        <v>0.35125000000000001</v>
      </c>
      <c r="O344">
        <f t="shared" si="103"/>
        <v>9298.2053116130373</v>
      </c>
      <c r="P344">
        <f t="shared" si="110"/>
        <v>14.088021000412912</v>
      </c>
    </row>
    <row r="345" spans="1:17" x14ac:dyDescent="0.25">
      <c r="A345">
        <v>4.0999999999999996</v>
      </c>
      <c r="B345" t="str">
        <f t="shared" si="109"/>
        <v>4.1 30</v>
      </c>
      <c r="C345">
        <v>30</v>
      </c>
      <c r="D345">
        <v>23.858000000000001</v>
      </c>
      <c r="E345">
        <f t="shared" si="99"/>
        <v>2.3858E-3</v>
      </c>
      <c r="F345">
        <v>0.46510000000000001</v>
      </c>
      <c r="G345">
        <f t="shared" si="100"/>
        <v>194.94509179310924</v>
      </c>
      <c r="H345">
        <v>1.583</v>
      </c>
      <c r="I345" s="4">
        <v>3.0459999999999998</v>
      </c>
      <c r="J345">
        <f t="shared" si="101"/>
        <v>1.0324600281980036</v>
      </c>
      <c r="K345">
        <f t="shared" si="102"/>
        <v>201.27301496977597</v>
      </c>
      <c r="L345">
        <f t="shared" si="107"/>
        <v>77.152410093050563</v>
      </c>
      <c r="N345">
        <v>0.35125000000000001</v>
      </c>
      <c r="O345">
        <f t="shared" si="103"/>
        <v>8856.0386412911994</v>
      </c>
      <c r="P345">
        <f t="shared" si="110"/>
        <v>-11.865011163762972</v>
      </c>
    </row>
    <row r="346" spans="1:17" x14ac:dyDescent="0.25">
      <c r="A346">
        <v>4.0999999999999996</v>
      </c>
      <c r="B346" t="str">
        <f t="shared" si="109"/>
        <v>4.1 480</v>
      </c>
      <c r="C346">
        <v>480</v>
      </c>
      <c r="D346">
        <v>18.388000000000002</v>
      </c>
      <c r="E346">
        <f t="shared" si="99"/>
        <v>1.8388000000000002E-3</v>
      </c>
      <c r="F346">
        <v>0.2873</v>
      </c>
      <c r="G346">
        <f t="shared" si="100"/>
        <v>156.24320208831844</v>
      </c>
      <c r="H346">
        <v>1.056</v>
      </c>
      <c r="I346" s="4">
        <v>2.956</v>
      </c>
      <c r="J346">
        <f t="shared" si="101"/>
        <v>1.1493118521311827</v>
      </c>
      <c r="K346">
        <f t="shared" si="102"/>
        <v>179.57216397503194</v>
      </c>
      <c r="L346">
        <f t="shared" si="107"/>
        <v>68.833992666024429</v>
      </c>
      <c r="N346">
        <v>0.35125000000000001</v>
      </c>
      <c r="O346">
        <f t="shared" si="103"/>
        <v>7097.8747010553234</v>
      </c>
      <c r="P346">
        <f t="shared" si="110"/>
        <v>-0.15084019568120594</v>
      </c>
    </row>
    <row r="347" spans="1:17" x14ac:dyDescent="0.25">
      <c r="A347">
        <v>4.0999999999999996</v>
      </c>
      <c r="B347" t="str">
        <f t="shared" si="109"/>
        <v>4.1 60</v>
      </c>
      <c r="C347">
        <v>60</v>
      </c>
      <c r="D347">
        <v>20.838000000000001</v>
      </c>
      <c r="E347">
        <f t="shared" si="99"/>
        <v>2.0838000000000002E-3</v>
      </c>
      <c r="F347">
        <v>0.39140000000000003</v>
      </c>
      <c r="G347">
        <f t="shared" si="100"/>
        <v>187.82992609655437</v>
      </c>
      <c r="H347">
        <v>1.3540000000000001</v>
      </c>
      <c r="I347" s="4">
        <v>3.4</v>
      </c>
      <c r="J347">
        <f t="shared" si="101"/>
        <v>1.0564322882121133</v>
      </c>
      <c r="K347">
        <f t="shared" si="102"/>
        <v>198.42959862089506</v>
      </c>
      <c r="L347">
        <f t="shared" si="107"/>
        <v>76.062465550573833</v>
      </c>
      <c r="N347">
        <v>0.35125000000000001</v>
      </c>
      <c r="O347">
        <f t="shared" si="103"/>
        <v>8532.808229238799</v>
      </c>
      <c r="P347">
        <f t="shared" si="110"/>
        <v>-21.351806594471572</v>
      </c>
    </row>
    <row r="348" spans="1:17" x14ac:dyDescent="0.25">
      <c r="A348" s="5">
        <v>4.2</v>
      </c>
      <c r="B348" s="5" t="str">
        <f t="shared" si="109"/>
        <v>4.2 0</v>
      </c>
      <c r="C348" s="5">
        <v>0</v>
      </c>
      <c r="D348" s="5">
        <v>20.356000000000002</v>
      </c>
      <c r="E348" s="5">
        <f t="shared" si="99"/>
        <v>2.0356000000000003E-3</v>
      </c>
      <c r="F348" s="5">
        <v>0.34379999999999999</v>
      </c>
      <c r="G348" s="5">
        <f t="shared" si="100"/>
        <v>168.89369227746116</v>
      </c>
      <c r="H348" s="5">
        <v>1.151</v>
      </c>
      <c r="I348" s="6">
        <v>2.8149999999999999</v>
      </c>
      <c r="J348" s="5">
        <f t="shared" si="101"/>
        <v>1.0085371751309979</v>
      </c>
      <c r="K348" s="5">
        <f t="shared" si="102"/>
        <v>170.33556730695472</v>
      </c>
      <c r="L348" s="5">
        <f t="shared" si="107"/>
        <v>65.293400331246673</v>
      </c>
      <c r="M348" s="5"/>
      <c r="N348" s="5">
        <v>0.35125000000000001</v>
      </c>
      <c r="O348" s="5">
        <f t="shared" si="103"/>
        <v>7672.5659072603084</v>
      </c>
      <c r="P348" s="5"/>
      <c r="Q348" s="5">
        <f t="shared" si="105"/>
        <v>6.8699976753140302</v>
      </c>
    </row>
    <row r="349" spans="1:17" x14ac:dyDescent="0.25">
      <c r="A349">
        <v>4.2</v>
      </c>
      <c r="B349" t="str">
        <f t="shared" si="109"/>
        <v>4.2 120</v>
      </c>
      <c r="C349">
        <v>120</v>
      </c>
      <c r="D349">
        <v>9.4819999999999993</v>
      </c>
      <c r="E349">
        <f t="shared" si="99"/>
        <v>9.4819999999999995E-4</v>
      </c>
      <c r="F349">
        <v>0.2351</v>
      </c>
      <c r="G349">
        <f t="shared" si="100"/>
        <v>247.94347184138368</v>
      </c>
      <c r="H349">
        <v>0.71799999999999997</v>
      </c>
      <c r="I349" s="17">
        <v>2.5640000000000001</v>
      </c>
      <c r="J349">
        <f t="shared" si="101"/>
        <v>0.88231001022258049</v>
      </c>
      <c r="K349">
        <f t="shared" si="102"/>
        <v>218.76300717499333</v>
      </c>
      <c r="L349">
        <f t="shared" si="107"/>
        <v>83.856711965528703</v>
      </c>
      <c r="N349">
        <v>0.35125000000000001</v>
      </c>
      <c r="O349">
        <f t="shared" si="103"/>
        <v>11263.668899207472</v>
      </c>
      <c r="P349">
        <f t="shared" ref="P349:P353" si="111">O349*LN($I$348/I349)/C349</f>
        <v>8.7662997323229703</v>
      </c>
    </row>
    <row r="350" spans="1:17" x14ac:dyDescent="0.25">
      <c r="A350">
        <v>4.2</v>
      </c>
      <c r="B350" t="str">
        <f t="shared" si="109"/>
        <v>4.2 240</v>
      </c>
      <c r="C350">
        <v>240</v>
      </c>
      <c r="D350">
        <v>15.339</v>
      </c>
      <c r="E350">
        <f t="shared" si="99"/>
        <v>1.5338999999999999E-3</v>
      </c>
      <c r="F350">
        <v>0.24099999999999999</v>
      </c>
      <c r="G350">
        <f t="shared" si="100"/>
        <v>157.11584849077514</v>
      </c>
      <c r="H350">
        <v>0.93</v>
      </c>
      <c r="I350" s="4">
        <v>2.3319999999999999</v>
      </c>
      <c r="J350">
        <f t="shared" si="101"/>
        <v>1.2280578048503077</v>
      </c>
      <c r="K350">
        <f t="shared" si="102"/>
        <v>192.94734400477483</v>
      </c>
      <c r="L350">
        <f t="shared" si="107"/>
        <v>73.960995781062294</v>
      </c>
      <c r="N350">
        <v>0.35125000000000001</v>
      </c>
      <c r="O350">
        <f t="shared" si="103"/>
        <v>7137.5176086517977</v>
      </c>
      <c r="P350">
        <f t="shared" si="111"/>
        <v>5.5980738139901298</v>
      </c>
    </row>
    <row r="351" spans="1:17" x14ac:dyDescent="0.25">
      <c r="A351">
        <v>4.2</v>
      </c>
      <c r="B351" t="str">
        <f t="shared" si="109"/>
        <v>4.2 30</v>
      </c>
      <c r="C351">
        <v>30</v>
      </c>
      <c r="D351">
        <v>18.244</v>
      </c>
      <c r="E351">
        <f t="shared" si="99"/>
        <v>1.8243999999999999E-3</v>
      </c>
      <c r="F351">
        <v>0.26040000000000002</v>
      </c>
      <c r="G351">
        <f t="shared" si="100"/>
        <v>142.73185704889281</v>
      </c>
      <c r="H351">
        <v>1.06</v>
      </c>
      <c r="I351" s="4">
        <v>2.6779999999999999</v>
      </c>
      <c r="J351">
        <f t="shared" si="101"/>
        <v>1.3190110559101424</v>
      </c>
      <c r="K351">
        <f t="shared" si="102"/>
        <v>188.2648974780756</v>
      </c>
      <c r="L351">
        <f t="shared" si="107"/>
        <v>72.166110188868387</v>
      </c>
      <c r="N351">
        <v>0.35125000000000001</v>
      </c>
      <c r="O351">
        <f t="shared" si="103"/>
        <v>6484.0762583022179</v>
      </c>
      <c r="P351">
        <f t="shared" si="111"/>
        <v>10.78345418495058</v>
      </c>
    </row>
    <row r="352" spans="1:17" x14ac:dyDescent="0.25">
      <c r="A352">
        <v>4.2</v>
      </c>
      <c r="B352" t="str">
        <f t="shared" si="109"/>
        <v>4.2 480</v>
      </c>
      <c r="C352">
        <v>480</v>
      </c>
      <c r="D352">
        <v>37.947000000000003</v>
      </c>
      <c r="E352">
        <f t="shared" si="99"/>
        <v>3.7947000000000002E-3</v>
      </c>
      <c r="F352">
        <v>0.84619999999999995</v>
      </c>
      <c r="G352">
        <f t="shared" si="100"/>
        <v>222.99523018947477</v>
      </c>
      <c r="H352">
        <v>2.6070000000000002</v>
      </c>
      <c r="I352" s="4">
        <v>2.2850000000000001</v>
      </c>
      <c r="J352">
        <f t="shared" si="101"/>
        <v>0.89382734878283077</v>
      </c>
      <c r="K352">
        <f t="shared" si="102"/>
        <v>199.3192353914753</v>
      </c>
      <c r="L352">
        <f t="shared" si="107"/>
        <v>76.403483053431685</v>
      </c>
      <c r="N352">
        <v>0.35125000000000001</v>
      </c>
      <c r="O352">
        <f t="shared" si="103"/>
        <v>10130.310833767913</v>
      </c>
      <c r="P352">
        <f t="shared" si="111"/>
        <v>4.4023848376065917</v>
      </c>
    </row>
    <row r="353" spans="1:17" x14ac:dyDescent="0.25">
      <c r="A353">
        <v>4.2</v>
      </c>
      <c r="B353" t="str">
        <f t="shared" si="109"/>
        <v>4.2 60</v>
      </c>
      <c r="C353">
        <v>60</v>
      </c>
      <c r="D353">
        <v>21.207000000000001</v>
      </c>
      <c r="E353">
        <f t="shared" si="99"/>
        <v>2.1207000000000001E-3</v>
      </c>
      <c r="F353">
        <v>0.30859999999999999</v>
      </c>
      <c r="G353">
        <f t="shared" si="100"/>
        <v>145.51798934314141</v>
      </c>
      <c r="H353">
        <v>1.2110000000000001</v>
      </c>
      <c r="I353" s="4">
        <v>2.6949999999999998</v>
      </c>
      <c r="J353">
        <f t="shared" si="101"/>
        <v>1.2560872149157964</v>
      </c>
      <c r="K353">
        <f t="shared" si="102"/>
        <v>182.78328595417304</v>
      </c>
      <c r="L353">
        <f t="shared" si="107"/>
        <v>70.064886930865171</v>
      </c>
      <c r="N353">
        <v>0.35125000000000001</v>
      </c>
      <c r="O353">
        <f t="shared" si="103"/>
        <v>6610.6457196344436</v>
      </c>
      <c r="P353">
        <f t="shared" si="111"/>
        <v>4.7997758076998798</v>
      </c>
    </row>
    <row r="354" spans="1:17" x14ac:dyDescent="0.25">
      <c r="A354" s="7">
        <v>4.3</v>
      </c>
      <c r="B354" s="7" t="str">
        <f t="shared" si="109"/>
        <v>4.3 0</v>
      </c>
      <c r="C354" s="7">
        <v>0</v>
      </c>
      <c r="D354" s="7">
        <v>34.078000000000003</v>
      </c>
      <c r="E354" s="7">
        <f t="shared" si="99"/>
        <v>3.4078000000000003E-3</v>
      </c>
      <c r="F354" s="7">
        <v>0.69850000000000001</v>
      </c>
      <c r="G354" s="7">
        <f t="shared" si="100"/>
        <v>204.97094899935442</v>
      </c>
      <c r="H354" s="7">
        <v>2.0230000000000001</v>
      </c>
      <c r="I354" s="8">
        <v>3.2109999999999999</v>
      </c>
      <c r="J354" s="7">
        <f t="shared" si="101"/>
        <v>0.81452080618189715</v>
      </c>
      <c r="K354" s="7">
        <f t="shared" si="102"/>
        <v>166.95310262282268</v>
      </c>
      <c r="L354" s="7">
        <f t="shared" si="107"/>
        <v>63.996826607866012</v>
      </c>
      <c r="M354" s="7"/>
      <c r="N354" s="7">
        <v>0.35125000000000001</v>
      </c>
      <c r="O354" s="7">
        <f t="shared" si="103"/>
        <v>9311.4970373651286</v>
      </c>
      <c r="P354" s="7"/>
      <c r="Q354" s="7">
        <f t="shared" si="105"/>
        <v>25.462752631941235</v>
      </c>
    </row>
    <row r="355" spans="1:17" x14ac:dyDescent="0.25">
      <c r="A355">
        <v>4.3</v>
      </c>
      <c r="B355" t="str">
        <f t="shared" si="109"/>
        <v>4.3 120</v>
      </c>
      <c r="C355">
        <v>120</v>
      </c>
      <c r="D355">
        <v>23.515000000000001</v>
      </c>
      <c r="E355">
        <f t="shared" si="99"/>
        <v>2.3514999999999999E-3</v>
      </c>
      <c r="F355">
        <v>0.51</v>
      </c>
      <c r="G355">
        <f t="shared" si="100"/>
        <v>216.88284073995325</v>
      </c>
      <c r="H355">
        <v>1.5589999999999999</v>
      </c>
      <c r="I355" s="4">
        <v>2.746</v>
      </c>
      <c r="J355">
        <f t="shared" si="101"/>
        <v>0.88353130591764528</v>
      </c>
      <c r="K355">
        <f t="shared" si="102"/>
        <v>191.62277951009958</v>
      </c>
      <c r="L355">
        <f t="shared" si="107"/>
        <v>73.453260836548125</v>
      </c>
      <c r="N355">
        <v>0.35125000000000001</v>
      </c>
      <c r="O355">
        <f t="shared" si="103"/>
        <v>9852.6349166279615</v>
      </c>
      <c r="P355">
        <f t="shared" ref="P355:P359" si="112">O355*LN($I$354/I355)/C355</f>
        <v>12.844314251568395</v>
      </c>
    </row>
    <row r="356" spans="1:17" x14ac:dyDescent="0.25">
      <c r="A356">
        <v>4.3</v>
      </c>
      <c r="B356" t="str">
        <f t="shared" si="109"/>
        <v>4.3 240</v>
      </c>
      <c r="C356">
        <v>240</v>
      </c>
      <c r="D356">
        <v>30.420999999999999</v>
      </c>
      <c r="E356">
        <f t="shared" si="99"/>
        <v>3.0420999999999998E-3</v>
      </c>
      <c r="F356">
        <v>0.62419999999999998</v>
      </c>
      <c r="G356">
        <f t="shared" si="100"/>
        <v>205.18720620623913</v>
      </c>
      <c r="H356">
        <v>1.8620000000000001</v>
      </c>
      <c r="I356" s="4">
        <v>2.5640000000000001</v>
      </c>
      <c r="J356">
        <f t="shared" si="101"/>
        <v>0.8518111964814743</v>
      </c>
      <c r="K356">
        <f t="shared" si="102"/>
        <v>174.78075962122753</v>
      </c>
      <c r="L356">
        <f t="shared" si="107"/>
        <v>66.997341122438939</v>
      </c>
      <c r="N356">
        <v>0.35125000000000001</v>
      </c>
      <c r="O356">
        <f t="shared" si="103"/>
        <v>9321.3212507526714</v>
      </c>
      <c r="P356">
        <f t="shared" si="112"/>
        <v>8.7392776022055632</v>
      </c>
    </row>
    <row r="357" spans="1:17" x14ac:dyDescent="0.25">
      <c r="A357">
        <v>4.3</v>
      </c>
      <c r="B357" t="str">
        <f t="shared" si="109"/>
        <v>4.3 30</v>
      </c>
      <c r="C357">
        <v>30</v>
      </c>
      <c r="D357">
        <v>20.302</v>
      </c>
      <c r="E357">
        <f t="shared" si="99"/>
        <v>2.0301999999999998E-3</v>
      </c>
      <c r="F357">
        <v>0.45150000000000001</v>
      </c>
      <c r="G357">
        <f t="shared" si="100"/>
        <v>222.39188257314552</v>
      </c>
      <c r="H357">
        <v>1.39</v>
      </c>
      <c r="I357" s="4">
        <v>2.5230000000000001</v>
      </c>
      <c r="J357">
        <f t="shared" si="101"/>
        <v>0.89288011808512913</v>
      </c>
      <c r="K357">
        <f t="shared" si="102"/>
        <v>198.56929037308436</v>
      </c>
      <c r="L357">
        <f t="shared" si="107"/>
        <v>76.116012497009464</v>
      </c>
      <c r="N357">
        <v>0.35125000000000001</v>
      </c>
      <c r="O357">
        <f t="shared" si="103"/>
        <v>10102.901732286078</v>
      </c>
      <c r="P357">
        <f t="shared" si="112"/>
        <v>81.205017820127907</v>
      </c>
    </row>
    <row r="358" spans="1:17" x14ac:dyDescent="0.25">
      <c r="A358">
        <v>4.3</v>
      </c>
      <c r="B358" t="str">
        <f t="shared" si="109"/>
        <v>4.3 480</v>
      </c>
      <c r="C358">
        <v>480</v>
      </c>
      <c r="D358">
        <v>27.702999999999999</v>
      </c>
      <c r="E358">
        <f t="shared" si="99"/>
        <v>2.7702999999999998E-3</v>
      </c>
      <c r="F358">
        <v>0.47510000000000002</v>
      </c>
      <c r="G358">
        <f t="shared" si="100"/>
        <v>171.49767173230339</v>
      </c>
      <c r="H358">
        <v>1.577</v>
      </c>
      <c r="I358" s="4">
        <v>2.6949999999999998</v>
      </c>
      <c r="J358">
        <f t="shared" si="101"/>
        <v>0.99626249865862004</v>
      </c>
      <c r="K358">
        <f t="shared" si="102"/>
        <v>170.85669895416038</v>
      </c>
      <c r="L358">
        <f t="shared" si="107"/>
        <v>65.493161648300116</v>
      </c>
      <c r="N358">
        <v>0.35125000000000001</v>
      </c>
      <c r="O358">
        <f t="shared" si="103"/>
        <v>7790.8604611836508</v>
      </c>
      <c r="P358">
        <f t="shared" si="112"/>
        <v>2.8434077935998343</v>
      </c>
    </row>
    <row r="359" spans="1:17" x14ac:dyDescent="0.25">
      <c r="A359">
        <v>4.3</v>
      </c>
      <c r="B359" t="str">
        <f t="shared" si="109"/>
        <v>4.3 60</v>
      </c>
      <c r="C359">
        <v>60</v>
      </c>
      <c r="D359">
        <v>13.302</v>
      </c>
      <c r="E359">
        <f t="shared" si="99"/>
        <v>1.3301999999999999E-3</v>
      </c>
      <c r="F359">
        <v>0.2487</v>
      </c>
      <c r="G359">
        <f t="shared" si="100"/>
        <v>186.96436626071269</v>
      </c>
      <c r="H359">
        <v>0.82299999999999995</v>
      </c>
      <c r="I359" s="4">
        <v>2.7549999999999999</v>
      </c>
      <c r="J359">
        <f t="shared" si="101"/>
        <v>0.99192688456288003</v>
      </c>
      <c r="K359">
        <f t="shared" si="102"/>
        <v>185.45498134926197</v>
      </c>
      <c r="L359">
        <f t="shared" si="107"/>
        <v>71.089007023648449</v>
      </c>
      <c r="N359">
        <v>0.35125000000000001</v>
      </c>
      <c r="O359">
        <f t="shared" si="103"/>
        <v>8493.4872528445921</v>
      </c>
      <c r="P359">
        <f t="shared" si="112"/>
        <v>21.681745692204458</v>
      </c>
    </row>
    <row r="360" spans="1:17" x14ac:dyDescent="0.25">
      <c r="A360">
        <v>4.4000000000000004</v>
      </c>
      <c r="B360" s="9" t="str">
        <f t="shared" si="109"/>
        <v>4.4 0</v>
      </c>
      <c r="C360" s="9">
        <v>0</v>
      </c>
      <c r="D360" s="9">
        <v>13.89</v>
      </c>
      <c r="E360" s="9">
        <f t="shared" si="99"/>
        <v>1.389E-3</v>
      </c>
      <c r="F360" s="9">
        <v>0.20780000000000001</v>
      </c>
      <c r="G360" s="9">
        <f t="shared" si="100"/>
        <v>149.6040316774658</v>
      </c>
      <c r="H360" s="9">
        <v>0.745</v>
      </c>
      <c r="I360" s="10">
        <v>2.7629999999999999</v>
      </c>
      <c r="J360" s="9">
        <f t="shared" si="101"/>
        <v>1.1104706666180499</v>
      </c>
      <c r="K360" s="9">
        <f t="shared" si="102"/>
        <v>166.13088878562331</v>
      </c>
      <c r="L360" s="9">
        <f t="shared" si="107"/>
        <v>63.681653810552305</v>
      </c>
      <c r="M360" s="9"/>
      <c r="N360" s="9">
        <v>0.35125000000000001</v>
      </c>
      <c r="O360" s="9">
        <f t="shared" si="103"/>
        <v>6796.2679811127282</v>
      </c>
      <c r="P360" s="9"/>
      <c r="Q360" s="9">
        <f t="shared" si="105"/>
        <v>14.599230722386441</v>
      </c>
    </row>
    <row r="361" spans="1:17" x14ac:dyDescent="0.25">
      <c r="A361">
        <v>4.4000000000000004</v>
      </c>
      <c r="B361" t="str">
        <f t="shared" si="109"/>
        <v>4.4 120</v>
      </c>
      <c r="C361">
        <v>120</v>
      </c>
      <c r="D361">
        <v>25.253</v>
      </c>
      <c r="E361">
        <f t="shared" si="99"/>
        <v>2.5252999999999999E-3</v>
      </c>
      <c r="F361">
        <v>0.314</v>
      </c>
      <c r="G361">
        <f t="shared" si="100"/>
        <v>124.34166237674732</v>
      </c>
      <c r="H361">
        <v>1.218</v>
      </c>
      <c r="I361" s="4">
        <v>2.2730000000000001</v>
      </c>
      <c r="J361">
        <f t="shared" si="101"/>
        <v>1.2366745195007411</v>
      </c>
      <c r="K361">
        <f t="shared" si="102"/>
        <v>153.77016557368736</v>
      </c>
      <c r="L361">
        <f t="shared" si="107"/>
        <v>58.943514490499005</v>
      </c>
      <c r="N361">
        <v>0.35125000000000001</v>
      </c>
      <c r="O361">
        <f t="shared" si="103"/>
        <v>5648.6396071951885</v>
      </c>
      <c r="P361">
        <f t="shared" ref="P361:P364" si="113">O361*LN($I$360/I361)/C361</f>
        <v>9.1892304993916376</v>
      </c>
    </row>
    <row r="362" spans="1:17" x14ac:dyDescent="0.25">
      <c r="A362">
        <v>4.4000000000000004</v>
      </c>
      <c r="B362" t="str">
        <f t="shared" si="109"/>
        <v>4.4 30</v>
      </c>
      <c r="C362">
        <v>30</v>
      </c>
      <c r="D362">
        <v>23.524999999999999</v>
      </c>
      <c r="E362">
        <f t="shared" si="99"/>
        <v>2.3525E-3</v>
      </c>
      <c r="F362">
        <v>0.48280000000000001</v>
      </c>
      <c r="G362">
        <f t="shared" si="100"/>
        <v>205.22848034006375</v>
      </c>
      <c r="H362">
        <v>1.4330000000000001</v>
      </c>
      <c r="I362" s="4">
        <v>2.2719999999999998</v>
      </c>
      <c r="J362">
        <f t="shared" si="101"/>
        <v>0.84540418797541572</v>
      </c>
      <c r="K362">
        <f t="shared" si="102"/>
        <v>173.50101677132017</v>
      </c>
      <c r="L362">
        <f t="shared" si="107"/>
        <v>66.506787308334609</v>
      </c>
      <c r="N362">
        <v>0.35125000000000001</v>
      </c>
      <c r="O362">
        <f t="shared" si="103"/>
        <v>9323.1962675621453</v>
      </c>
      <c r="P362">
        <f t="shared" si="113"/>
        <v>60.804812361203311</v>
      </c>
    </row>
    <row r="363" spans="1:17" x14ac:dyDescent="0.25">
      <c r="A363">
        <v>4.4000000000000004</v>
      </c>
      <c r="B363" t="str">
        <f t="shared" si="109"/>
        <v>4.4 480</v>
      </c>
      <c r="C363">
        <v>480</v>
      </c>
      <c r="D363">
        <v>32.831000000000003</v>
      </c>
      <c r="E363">
        <f t="shared" si="99"/>
        <v>3.2831000000000002E-3</v>
      </c>
      <c r="F363">
        <v>0.80620000000000003</v>
      </c>
      <c r="G363">
        <f t="shared" si="100"/>
        <v>245.56059821510158</v>
      </c>
      <c r="H363">
        <v>2.4590000000000001</v>
      </c>
      <c r="I363" s="4">
        <v>2.2829999999999999</v>
      </c>
      <c r="J363">
        <f t="shared" si="101"/>
        <v>0.88063134709167568</v>
      </c>
      <c r="K363">
        <f t="shared" si="102"/>
        <v>216.24836039880265</v>
      </c>
      <c r="L363">
        <f t="shared" si="107"/>
        <v>82.892792091098613</v>
      </c>
      <c r="N363">
        <v>0.35125000000000001</v>
      </c>
      <c r="O363">
        <f t="shared" si="103"/>
        <v>11155.418823673053</v>
      </c>
      <c r="P363">
        <f t="shared" si="113"/>
        <v>4.4348990004400068</v>
      </c>
    </row>
    <row r="364" spans="1:17" x14ac:dyDescent="0.25">
      <c r="A364">
        <v>4.4000000000000004</v>
      </c>
      <c r="B364" t="str">
        <f t="shared" si="109"/>
        <v>4.4 60</v>
      </c>
      <c r="C364">
        <v>60</v>
      </c>
      <c r="D364">
        <v>39.58</v>
      </c>
      <c r="E364">
        <f t="shared" si="99"/>
        <v>3.9579999999999997E-3</v>
      </c>
      <c r="F364">
        <v>0.8397</v>
      </c>
      <c r="G364">
        <f t="shared" si="100"/>
        <v>212.15260232440627</v>
      </c>
      <c r="H364">
        <v>2.5059999999999998</v>
      </c>
      <c r="I364" s="4">
        <v>3.0529999999999999</v>
      </c>
      <c r="J364">
        <f t="shared" si="101"/>
        <v>0.85240437756299758</v>
      </c>
      <c r="K364">
        <f t="shared" si="102"/>
        <v>180.8398069327057</v>
      </c>
      <c r="L364">
        <f t="shared" si="107"/>
        <v>69.31990832310693</v>
      </c>
      <c r="N364">
        <v>0.35125000000000001</v>
      </c>
      <c r="O364">
        <f t="shared" si="103"/>
        <v>9637.7478743060019</v>
      </c>
      <c r="P364">
        <f t="shared" si="113"/>
        <v>-16.032018971489194</v>
      </c>
    </row>
    <row r="365" spans="1:17" x14ac:dyDescent="0.25">
      <c r="A365" s="12">
        <v>4.5</v>
      </c>
      <c r="B365" s="12" t="str">
        <f t="shared" si="109"/>
        <v>4.5 0</v>
      </c>
      <c r="C365" s="12">
        <v>0</v>
      </c>
      <c r="D365" s="12">
        <v>16.861000000000001</v>
      </c>
      <c r="E365" s="12">
        <f t="shared" si="99"/>
        <v>1.6861000000000001E-3</v>
      </c>
      <c r="F365" s="12">
        <v>0.2359</v>
      </c>
      <c r="G365" s="12">
        <f t="shared" si="100"/>
        <v>139.9086649664907</v>
      </c>
      <c r="H365" s="12">
        <v>0.83599999999999997</v>
      </c>
      <c r="I365" s="13">
        <v>2.5</v>
      </c>
      <c r="J365" s="12">
        <f t="shared" si="101"/>
        <v>1.0927286153849314</v>
      </c>
      <c r="K365" s="12">
        <f t="shared" si="102"/>
        <v>152.88220174918766</v>
      </c>
      <c r="L365" s="12">
        <f t="shared" si="107"/>
        <v>58.603138264973289</v>
      </c>
      <c r="M365" s="12"/>
      <c r="N365" s="12">
        <v>0.35125000000000001</v>
      </c>
      <c r="O365" s="12">
        <f t="shared" si="103"/>
        <v>6355.8232310340345</v>
      </c>
      <c r="P365" s="12"/>
      <c r="Q365" s="12">
        <f t="shared" si="105"/>
        <v>29.385465202608248</v>
      </c>
    </row>
    <row r="366" spans="1:17" x14ac:dyDescent="0.25">
      <c r="A366">
        <v>4.5</v>
      </c>
      <c r="B366" t="str">
        <f t="shared" si="109"/>
        <v>4.5 120</v>
      </c>
      <c r="C366">
        <v>120</v>
      </c>
      <c r="D366">
        <v>13.648999999999999</v>
      </c>
      <c r="E366">
        <f t="shared" si="99"/>
        <v>1.3648999999999998E-3</v>
      </c>
      <c r="F366">
        <v>0.254</v>
      </c>
      <c r="G366">
        <f t="shared" si="100"/>
        <v>186.09421935672947</v>
      </c>
      <c r="H366">
        <v>0.80300000000000005</v>
      </c>
      <c r="I366" s="4">
        <v>1.6850000000000001</v>
      </c>
      <c r="J366">
        <f t="shared" si="101"/>
        <v>0.92844302539306856</v>
      </c>
      <c r="K366">
        <f t="shared" si="102"/>
        <v>172.77788002772326</v>
      </c>
      <c r="L366">
        <f t="shared" si="107"/>
        <v>66.229592958144551</v>
      </c>
      <c r="N366">
        <v>0.35125000000000001</v>
      </c>
      <c r="O366">
        <f t="shared" si="103"/>
        <v>8453.9578934008896</v>
      </c>
      <c r="P366">
        <f t="shared" ref="P366:P370" si="114">O366*LN($I$365/I366)/C366</f>
        <v>27.794159656243764</v>
      </c>
    </row>
    <row r="367" spans="1:17" x14ac:dyDescent="0.25">
      <c r="A367">
        <v>4.5</v>
      </c>
      <c r="B367" t="str">
        <f t="shared" si="109"/>
        <v>4.5 240</v>
      </c>
      <c r="C367">
        <v>240</v>
      </c>
      <c r="D367">
        <v>28.94</v>
      </c>
      <c r="E367">
        <f t="shared" si="99"/>
        <v>2.8940000000000003E-3</v>
      </c>
      <c r="F367">
        <v>0.55069999999999997</v>
      </c>
      <c r="G367">
        <f t="shared" si="100"/>
        <v>190.29025570145126</v>
      </c>
      <c r="H367">
        <v>1.7330000000000001</v>
      </c>
      <c r="I367" s="4">
        <v>1.9650000000000001</v>
      </c>
      <c r="J367">
        <f t="shared" si="101"/>
        <v>0.92220876025725551</v>
      </c>
      <c r="K367">
        <f t="shared" si="102"/>
        <v>175.48734079947153</v>
      </c>
      <c r="L367">
        <f t="shared" si="107"/>
        <v>67.268189357290979</v>
      </c>
      <c r="N367">
        <v>0.35125000000000001</v>
      </c>
      <c r="O367">
        <f t="shared" si="103"/>
        <v>8644.5770039787312</v>
      </c>
      <c r="P367">
        <f t="shared" si="114"/>
        <v>8.6733377477014368</v>
      </c>
    </row>
    <row r="368" spans="1:17" x14ac:dyDescent="0.25">
      <c r="A368">
        <v>4.5</v>
      </c>
      <c r="B368" t="str">
        <f t="shared" si="109"/>
        <v>4.5 30</v>
      </c>
      <c r="C368">
        <v>30</v>
      </c>
      <c r="D368">
        <v>14.826000000000001</v>
      </c>
      <c r="E368">
        <f t="shared" si="99"/>
        <v>1.4826000000000002E-3</v>
      </c>
      <c r="F368">
        <v>0.24199999999999999</v>
      </c>
      <c r="G368">
        <f t="shared" si="100"/>
        <v>163.226763793336</v>
      </c>
      <c r="H368">
        <v>0.79100000000000004</v>
      </c>
      <c r="I368" s="4">
        <v>1.9730000000000001</v>
      </c>
      <c r="J368">
        <f t="shared" si="101"/>
        <v>0.97448152251999764</v>
      </c>
      <c r="K368">
        <f t="shared" si="102"/>
        <v>159.0614652973421</v>
      </c>
      <c r="L368">
        <f t="shared" si="107"/>
        <v>60.97178701508934</v>
      </c>
      <c r="N368">
        <v>0.35125000000000001</v>
      </c>
      <c r="O368">
        <f t="shared" si="103"/>
        <v>7415.1265576915175</v>
      </c>
      <c r="P368">
        <f t="shared" si="114"/>
        <v>58.514124301356823</v>
      </c>
    </row>
    <row r="369" spans="1:17" x14ac:dyDescent="0.25">
      <c r="A369">
        <v>4.5</v>
      </c>
      <c r="B369" t="str">
        <f t="shared" si="109"/>
        <v>4.5 480</v>
      </c>
      <c r="C369">
        <v>480</v>
      </c>
      <c r="D369">
        <v>24.994</v>
      </c>
      <c r="E369">
        <f t="shared" si="99"/>
        <v>2.4994000000000001E-3</v>
      </c>
      <c r="F369">
        <v>0.44030000000000002</v>
      </c>
      <c r="G369">
        <f t="shared" si="100"/>
        <v>176.16227894694725</v>
      </c>
      <c r="H369">
        <v>1.5109999999999999</v>
      </c>
      <c r="I369" s="4">
        <v>1.1739999999999999</v>
      </c>
      <c r="J369">
        <f t="shared" si="101"/>
        <v>1.0445656675186401</v>
      </c>
      <c r="K369">
        <f t="shared" si="102"/>
        <v>184.01306849982285</v>
      </c>
      <c r="L369">
        <f t="shared" si="107"/>
        <v>70.536289852421746</v>
      </c>
      <c r="N369">
        <v>0.35125000000000001</v>
      </c>
      <c r="O369">
        <f t="shared" si="103"/>
        <v>8002.765984730624</v>
      </c>
      <c r="P369">
        <f t="shared" si="114"/>
        <v>12.602255874410904</v>
      </c>
    </row>
    <row r="370" spans="1:17" x14ac:dyDescent="0.25">
      <c r="A370">
        <v>4.5</v>
      </c>
      <c r="B370" t="str">
        <f t="shared" si="109"/>
        <v>4.5 60</v>
      </c>
      <c r="C370">
        <v>60</v>
      </c>
      <c r="D370">
        <v>23.306000000000001</v>
      </c>
      <c r="E370">
        <f t="shared" si="99"/>
        <v>2.3305999999999999E-3</v>
      </c>
      <c r="F370">
        <v>0.35949999999999999</v>
      </c>
      <c r="G370">
        <f t="shared" si="100"/>
        <v>154.252123916588</v>
      </c>
      <c r="H370">
        <v>1.234</v>
      </c>
      <c r="I370" s="4">
        <v>1.7849999999999999</v>
      </c>
      <c r="J370">
        <f t="shared" si="101"/>
        <v>1.0449067852759706</v>
      </c>
      <c r="K370">
        <f t="shared" si="102"/>
        <v>161.17909092367262</v>
      </c>
      <c r="L370">
        <f t="shared" si="107"/>
        <v>61.783519878388169</v>
      </c>
      <c r="N370">
        <v>0.35125000000000001</v>
      </c>
      <c r="O370">
        <f t="shared" si="103"/>
        <v>7007.423256166473</v>
      </c>
      <c r="P370">
        <f t="shared" si="114"/>
        <v>39.343448433328334</v>
      </c>
    </row>
    <row r="371" spans="1:17" x14ac:dyDescent="0.25">
      <c r="A371" s="14">
        <v>4.5999999999999996</v>
      </c>
      <c r="B371" s="14" t="str">
        <f t="shared" si="109"/>
        <v>4.6 0</v>
      </c>
      <c r="C371" s="14">
        <v>0</v>
      </c>
      <c r="D371" s="14">
        <v>33.423000000000002</v>
      </c>
      <c r="E371" s="14">
        <f t="shared" si="99"/>
        <v>3.3423000000000003E-3</v>
      </c>
      <c r="F371" s="14">
        <v>0.8256</v>
      </c>
      <c r="G371" s="14">
        <f t="shared" si="100"/>
        <v>247.01552822906379</v>
      </c>
      <c r="H371" s="14">
        <v>2.3149999999999999</v>
      </c>
      <c r="I371" s="15">
        <v>2.5379999999999998</v>
      </c>
      <c r="J371" s="14">
        <f t="shared" si="101"/>
        <v>0.77492254388085535</v>
      </c>
      <c r="K371" s="14">
        <f t="shared" si="102"/>
        <v>191.41790151333936</v>
      </c>
      <c r="L371" s="14">
        <f t="shared" si="107"/>
        <v>73.374726556990282</v>
      </c>
      <c r="M371" s="14"/>
      <c r="N371" s="14">
        <v>0.35125000000000001</v>
      </c>
      <c r="O371" s="14">
        <f t="shared" si="103"/>
        <v>11221.513929251285</v>
      </c>
      <c r="P371" s="14"/>
      <c r="Q371" s="14">
        <f t="shared" si="105"/>
        <v>6.5966272251542915</v>
      </c>
    </row>
    <row r="372" spans="1:17" x14ac:dyDescent="0.25">
      <c r="A372">
        <v>4.5999999999999996</v>
      </c>
      <c r="B372" t="str">
        <f t="shared" si="109"/>
        <v>4.6 120</v>
      </c>
      <c r="C372">
        <v>120</v>
      </c>
      <c r="D372">
        <v>16.600999999999999</v>
      </c>
      <c r="E372">
        <f t="shared" si="99"/>
        <v>1.6600999999999999E-3</v>
      </c>
      <c r="F372">
        <v>0.2777</v>
      </c>
      <c r="G372">
        <f t="shared" si="100"/>
        <v>167.27907957351968</v>
      </c>
      <c r="H372">
        <v>1.0189999999999999</v>
      </c>
      <c r="I372" s="4">
        <v>2.68</v>
      </c>
      <c r="J372">
        <f t="shared" si="101"/>
        <v>1.1466602316836643</v>
      </c>
      <c r="K372">
        <f t="shared" si="102"/>
        <v>191.8122681396022</v>
      </c>
      <c r="L372">
        <f t="shared" si="107"/>
        <v>73.525896030359633</v>
      </c>
      <c r="N372">
        <v>0.35125000000000001</v>
      </c>
      <c r="O372">
        <f t="shared" si="103"/>
        <v>7599.2166766369455</v>
      </c>
      <c r="P372">
        <f t="shared" ref="P372:P376" si="115">O372*LN($I$371/I372)/C372</f>
        <v>-3.4475382274612523</v>
      </c>
    </row>
    <row r="373" spans="1:17" x14ac:dyDescent="0.25">
      <c r="A373">
        <v>4.5999999999999996</v>
      </c>
      <c r="B373" t="str">
        <f t="shared" si="109"/>
        <v>4.6 240</v>
      </c>
      <c r="C373">
        <v>240</v>
      </c>
      <c r="D373">
        <v>14.503</v>
      </c>
      <c r="E373">
        <f t="shared" si="99"/>
        <v>1.4503000000000001E-3</v>
      </c>
      <c r="F373">
        <v>0.2379</v>
      </c>
      <c r="G373">
        <f t="shared" si="100"/>
        <v>164.03502723574431</v>
      </c>
      <c r="H373">
        <v>0.88500000000000001</v>
      </c>
      <c r="I373" s="4">
        <v>2.6419999999999999</v>
      </c>
      <c r="J373">
        <f t="shared" si="101"/>
        <v>1.168405487602826</v>
      </c>
      <c r="K373">
        <f t="shared" si="102"/>
        <v>191.65942598132267</v>
      </c>
      <c r="L373">
        <f t="shared" si="107"/>
        <v>73.467308241644588</v>
      </c>
      <c r="N373">
        <v>0.35125000000000001</v>
      </c>
      <c r="O373">
        <f t="shared" si="103"/>
        <v>7451.8446520660491</v>
      </c>
      <c r="P373">
        <f t="shared" si="115"/>
        <v>-1.2469369381044817</v>
      </c>
    </row>
    <row r="374" spans="1:17" x14ac:dyDescent="0.25">
      <c r="A374">
        <v>4.5999999999999996</v>
      </c>
      <c r="B374" t="str">
        <f t="shared" si="109"/>
        <v>4.6 30</v>
      </c>
      <c r="C374">
        <v>30</v>
      </c>
      <c r="D374">
        <v>21.698</v>
      </c>
      <c r="E374">
        <f t="shared" si="99"/>
        <v>2.1697999999999999E-3</v>
      </c>
      <c r="F374">
        <v>0.39679999999999999</v>
      </c>
      <c r="G374">
        <f t="shared" si="100"/>
        <v>182.87399760346577</v>
      </c>
      <c r="H374">
        <v>1.4319999999999999</v>
      </c>
      <c r="I374" s="4">
        <v>2.4300000000000002</v>
      </c>
      <c r="J374">
        <f t="shared" si="101"/>
        <v>1.1206480250532207</v>
      </c>
      <c r="K374">
        <f t="shared" si="102"/>
        <v>204.93738424791133</v>
      </c>
      <c r="L374">
        <f t="shared" si="107"/>
        <v>78.557044098863656</v>
      </c>
      <c r="N374">
        <v>0.35125000000000001</v>
      </c>
      <c r="O374">
        <f t="shared" si="103"/>
        <v>8307.6684535482782</v>
      </c>
      <c r="P374">
        <f t="shared" si="115"/>
        <v>12.041996422026084</v>
      </c>
    </row>
    <row r="375" spans="1:17" x14ac:dyDescent="0.25">
      <c r="A375">
        <v>4.5999999999999996</v>
      </c>
      <c r="B375" t="str">
        <f t="shared" si="109"/>
        <v>4.6 480</v>
      </c>
      <c r="C375">
        <v>480</v>
      </c>
      <c r="D375">
        <v>21.451000000000001</v>
      </c>
      <c r="E375">
        <f t="shared" si="99"/>
        <v>2.1451E-3</v>
      </c>
      <c r="F375">
        <v>0.3851</v>
      </c>
      <c r="G375">
        <f t="shared" si="100"/>
        <v>179.52543004988112</v>
      </c>
      <c r="H375">
        <v>1.363</v>
      </c>
      <c r="I375" s="4">
        <v>1.7450000000000001</v>
      </c>
      <c r="J375">
        <f t="shared" si="101"/>
        <v>1.0907809831103787</v>
      </c>
      <c r="K375">
        <f t="shared" si="102"/>
        <v>195.82292508312287</v>
      </c>
      <c r="L375">
        <f t="shared" si="107"/>
        <v>75.063269777632769</v>
      </c>
      <c r="N375">
        <v>0.35125000000000001</v>
      </c>
      <c r="O375">
        <f t="shared" si="103"/>
        <v>8155.5484726103023</v>
      </c>
      <c r="P375">
        <f t="shared" si="115"/>
        <v>6.3650965833756334</v>
      </c>
    </row>
    <row r="376" spans="1:17" x14ac:dyDescent="0.25">
      <c r="A376">
        <v>4.5999999999999996</v>
      </c>
      <c r="B376" t="str">
        <f t="shared" si="109"/>
        <v>4.6 60</v>
      </c>
      <c r="C376">
        <v>60</v>
      </c>
      <c r="D376">
        <v>18.603000000000002</v>
      </c>
      <c r="E376">
        <f t="shared" si="99"/>
        <v>1.8603000000000001E-3</v>
      </c>
      <c r="F376">
        <v>0.3261</v>
      </c>
      <c r="G376">
        <f t="shared" si="100"/>
        <v>175.29430736977906</v>
      </c>
      <c r="H376">
        <v>1.173</v>
      </c>
      <c r="I376" s="4">
        <v>2.1949999999999998</v>
      </c>
      <c r="J376">
        <f t="shared" si="101"/>
        <v>1.1155729222721527</v>
      </c>
      <c r="K376">
        <f t="shared" si="102"/>
        <v>195.55358273017737</v>
      </c>
      <c r="L376">
        <f t="shared" si="107"/>
        <v>74.960024880779613</v>
      </c>
      <c r="N376">
        <v>0.35125000000000001</v>
      </c>
      <c r="O376">
        <f t="shared" si="103"/>
        <v>7963.3354468481848</v>
      </c>
      <c r="P376">
        <f t="shared" si="115"/>
        <v>19.270518285935477</v>
      </c>
    </row>
    <row r="377" spans="1:17" x14ac:dyDescent="0.25">
      <c r="A377">
        <v>5.0999999999999996</v>
      </c>
      <c r="B377" s="2" t="str">
        <f t="shared" si="109"/>
        <v>5.1 0</v>
      </c>
      <c r="C377" s="2">
        <v>0</v>
      </c>
      <c r="D377" s="2">
        <v>21.591999999999999</v>
      </c>
      <c r="E377" s="2">
        <f t="shared" si="99"/>
        <v>2.1592E-3</v>
      </c>
      <c r="F377" s="2">
        <v>0.33710000000000001</v>
      </c>
      <c r="G377" s="2">
        <f t="shared" si="100"/>
        <v>156.12263801407929</v>
      </c>
      <c r="H377" s="2">
        <v>1.018</v>
      </c>
      <c r="I377" s="3">
        <v>3.2749999999999999</v>
      </c>
      <c r="J377" s="2">
        <f t="shared" si="101"/>
        <v>0.86764328887665354</v>
      </c>
      <c r="K377" s="2">
        <f t="shared" si="102"/>
        <v>135.458759114635</v>
      </c>
      <c r="L377" s="2">
        <f t="shared" si="107"/>
        <v>51.924346318742401</v>
      </c>
      <c r="M377" s="2"/>
      <c r="N377" s="2">
        <v>0.35125000000000001</v>
      </c>
      <c r="O377" s="2">
        <f t="shared" si="103"/>
        <v>7092.3976711368368</v>
      </c>
      <c r="P377" s="2"/>
      <c r="Q377" s="2">
        <f t="shared" si="105"/>
        <v>1.9982620444952541</v>
      </c>
    </row>
    <row r="378" spans="1:17" x14ac:dyDescent="0.25">
      <c r="A378">
        <v>5.0999999999999996</v>
      </c>
      <c r="B378" t="str">
        <f t="shared" si="109"/>
        <v>5.1 120</v>
      </c>
      <c r="C378">
        <v>120</v>
      </c>
      <c r="D378">
        <v>14.622999999999999</v>
      </c>
      <c r="E378">
        <f t="shared" si="99"/>
        <v>1.4622999999999999E-3</v>
      </c>
      <c r="F378">
        <v>0.24510000000000001</v>
      </c>
      <c r="G378">
        <f t="shared" si="100"/>
        <v>167.61266497982632</v>
      </c>
      <c r="H378">
        <v>0.80500000000000005</v>
      </c>
      <c r="I378" s="4">
        <v>3.2709999999999999</v>
      </c>
      <c r="J378">
        <f t="shared" si="101"/>
        <v>0.98125930146399543</v>
      </c>
      <c r="K378">
        <f t="shared" si="102"/>
        <v>164.47148655462306</v>
      </c>
      <c r="L378">
        <f t="shared" si="107"/>
        <v>63.045568136301931</v>
      </c>
      <c r="N378">
        <v>0.35125000000000001</v>
      </c>
      <c r="O378">
        <f t="shared" si="103"/>
        <v>7614.3709194098683</v>
      </c>
      <c r="P378">
        <f t="shared" ref="P378:P382" si="116">O378*LN($I$377/I378)/C378</f>
        <v>7.7547325258490715E-2</v>
      </c>
    </row>
    <row r="379" spans="1:17" x14ac:dyDescent="0.25">
      <c r="A379">
        <v>5.0999999999999996</v>
      </c>
      <c r="B379" t="str">
        <f t="shared" si="109"/>
        <v>5.1 240</v>
      </c>
      <c r="C379">
        <v>240</v>
      </c>
      <c r="D379">
        <v>18.562000000000001</v>
      </c>
      <c r="E379">
        <f t="shared" si="99"/>
        <v>1.8562000000000001E-3</v>
      </c>
      <c r="F379">
        <v>0.35410000000000003</v>
      </c>
      <c r="G379">
        <f t="shared" si="100"/>
        <v>190.76608124124556</v>
      </c>
      <c r="H379">
        <v>1.139</v>
      </c>
      <c r="I379" s="4">
        <v>3.25</v>
      </c>
      <c r="J379">
        <f t="shared" si="101"/>
        <v>0.95214925640919834</v>
      </c>
      <c r="K379">
        <f t="shared" si="102"/>
        <v>181.63778240194867</v>
      </c>
      <c r="L379">
        <f t="shared" si="107"/>
        <v>69.625790016469907</v>
      </c>
      <c r="N379">
        <v>0.35125000000000001</v>
      </c>
      <c r="O379">
        <f t="shared" si="103"/>
        <v>8666.1929848078562</v>
      </c>
      <c r="P379">
        <f t="shared" si="116"/>
        <v>0.27669972512969265</v>
      </c>
    </row>
    <row r="380" spans="1:17" x14ac:dyDescent="0.25">
      <c r="A380">
        <v>5.0999999999999996</v>
      </c>
      <c r="B380" t="str">
        <f t="shared" si="109"/>
        <v>5.1 30</v>
      </c>
      <c r="C380">
        <v>30</v>
      </c>
      <c r="D380">
        <v>13.912000000000001</v>
      </c>
      <c r="E380">
        <f t="shared" si="99"/>
        <v>1.3912E-3</v>
      </c>
      <c r="F380">
        <v>0.2346</v>
      </c>
      <c r="G380">
        <f t="shared" si="100"/>
        <v>168.63139735480161</v>
      </c>
      <c r="H380">
        <v>0.76800000000000002</v>
      </c>
      <c r="I380" s="4">
        <v>3.165</v>
      </c>
      <c r="J380">
        <f t="shared" si="101"/>
        <v>0.9766560255656983</v>
      </c>
      <c r="K380">
        <f t="shared" si="102"/>
        <v>164.69487032613054</v>
      </c>
      <c r="L380">
        <f t="shared" si="107"/>
        <v>63.131196089706741</v>
      </c>
      <c r="N380">
        <v>0.35125000000000001</v>
      </c>
      <c r="O380">
        <f t="shared" si="103"/>
        <v>7660.6502752783917</v>
      </c>
      <c r="P380">
        <f t="shared" si="116"/>
        <v>8.7241562625081563</v>
      </c>
    </row>
    <row r="381" spans="1:17" x14ac:dyDescent="0.25">
      <c r="A381">
        <v>5.0999999999999996</v>
      </c>
      <c r="B381" t="str">
        <f t="shared" si="109"/>
        <v>5.1 480</v>
      </c>
      <c r="C381">
        <v>480</v>
      </c>
      <c r="D381">
        <v>33.53</v>
      </c>
      <c r="E381">
        <f t="shared" si="99"/>
        <v>3.3530000000000001E-3</v>
      </c>
      <c r="F381">
        <v>0.60260000000000002</v>
      </c>
      <c r="G381">
        <f t="shared" si="100"/>
        <v>179.71965404115718</v>
      </c>
      <c r="H381">
        <v>2.0009999999999999</v>
      </c>
      <c r="I381" s="4">
        <v>3.15</v>
      </c>
      <c r="J381">
        <f t="shared" si="101"/>
        <v>0.99682499268275637</v>
      </c>
      <c r="K381">
        <f t="shared" si="102"/>
        <v>179.14904282452403</v>
      </c>
      <c r="L381">
        <f t="shared" si="107"/>
        <v>68.671800945848076</v>
      </c>
      <c r="N381">
        <v>0.35125000000000001</v>
      </c>
      <c r="O381">
        <f t="shared" si="103"/>
        <v>8164.37175282724</v>
      </c>
      <c r="P381">
        <f t="shared" si="116"/>
        <v>0.66191651078822811</v>
      </c>
    </row>
    <row r="382" spans="1:17" x14ac:dyDescent="0.25">
      <c r="A382">
        <v>5.0999999999999996</v>
      </c>
      <c r="B382" t="str">
        <f t="shared" si="109"/>
        <v>5.1 60</v>
      </c>
      <c r="C382">
        <v>60</v>
      </c>
      <c r="D382">
        <v>21.390999999999998</v>
      </c>
      <c r="E382">
        <f t="shared" si="99"/>
        <v>2.1390999999999997E-3</v>
      </c>
      <c r="F382">
        <v>0.38669999999999999</v>
      </c>
      <c r="G382">
        <f t="shared" si="100"/>
        <v>180.77696227385351</v>
      </c>
      <c r="H382">
        <v>1.2989999999999999</v>
      </c>
      <c r="I382" s="4">
        <v>3.2690000000000001</v>
      </c>
      <c r="J382">
        <f t="shared" si="101"/>
        <v>1.013398210465126</v>
      </c>
      <c r="K382">
        <f t="shared" si="102"/>
        <v>183.19905006164475</v>
      </c>
      <c r="L382">
        <f t="shared" si="107"/>
        <v>70.224258533295071</v>
      </c>
      <c r="N382">
        <v>0.35125000000000001</v>
      </c>
      <c r="O382">
        <f t="shared" si="103"/>
        <v>8212.4035472078376</v>
      </c>
      <c r="P382">
        <f t="shared" si="116"/>
        <v>0.25099039879170415</v>
      </c>
    </row>
    <row r="383" spans="1:17" x14ac:dyDescent="0.25">
      <c r="A383" s="5">
        <v>5.2</v>
      </c>
      <c r="B383" s="5" t="str">
        <f t="shared" si="109"/>
        <v>5.2 0</v>
      </c>
      <c r="C383" s="5">
        <v>0</v>
      </c>
      <c r="D383" s="5">
        <v>13.635999999999999</v>
      </c>
      <c r="E383" s="5">
        <f t="shared" si="99"/>
        <v>1.3636E-3</v>
      </c>
      <c r="F383" s="5">
        <v>0.25369999999999998</v>
      </c>
      <c r="G383" s="5">
        <f t="shared" si="100"/>
        <v>186.05162804341447</v>
      </c>
      <c r="H383" s="5">
        <v>0.83399999999999996</v>
      </c>
      <c r="I383" s="6">
        <v>3.85</v>
      </c>
      <c r="J383" s="5">
        <f t="shared" si="101"/>
        <v>0.98253659220183776</v>
      </c>
      <c r="K383" s="5">
        <f t="shared" si="102"/>
        <v>182.80253259138033</v>
      </c>
      <c r="L383" s="5">
        <f t="shared" si="107"/>
        <v>70.072264593722522</v>
      </c>
      <c r="M383" s="5"/>
      <c r="N383" s="5">
        <v>0.35125000000000001</v>
      </c>
      <c r="O383" s="5">
        <f t="shared" si="103"/>
        <v>8452.0230392682115</v>
      </c>
      <c r="P383" s="5"/>
      <c r="Q383" s="5">
        <f t="shared" si="105"/>
        <v>37.482021680444447</v>
      </c>
    </row>
    <row r="384" spans="1:17" x14ac:dyDescent="0.25">
      <c r="A384">
        <v>5.2</v>
      </c>
      <c r="B384" t="str">
        <f t="shared" si="109"/>
        <v>5.2 120</v>
      </c>
      <c r="C384">
        <v>120</v>
      </c>
      <c r="D384">
        <v>30.998999999999999</v>
      </c>
      <c r="E384">
        <f t="shared" si="99"/>
        <v>3.0999000000000001E-3</v>
      </c>
      <c r="F384">
        <v>0.59399999999999997</v>
      </c>
      <c r="G384">
        <f t="shared" si="100"/>
        <v>191.61908448659634</v>
      </c>
      <c r="H384">
        <v>2.0550000000000002</v>
      </c>
      <c r="I384" s="4">
        <v>2.7549999999999999</v>
      </c>
      <c r="J384">
        <f t="shared" si="101"/>
        <v>1.0565265161181194</v>
      </c>
      <c r="K384">
        <f t="shared" si="102"/>
        <v>202.45064375436721</v>
      </c>
      <c r="L384">
        <f t="shared" si="107"/>
        <v>77.603821321425158</v>
      </c>
      <c r="N384">
        <v>0.35125000000000001</v>
      </c>
      <c r="O384">
        <f t="shared" si="103"/>
        <v>8704.9435357065177</v>
      </c>
      <c r="P384">
        <f t="shared" ref="P384:P388" si="117">O384*LN($I$383/I384)/C384</f>
        <v>24.276325183128204</v>
      </c>
    </row>
    <row r="385" spans="1:17" x14ac:dyDescent="0.25">
      <c r="A385">
        <v>5.2</v>
      </c>
      <c r="B385" t="str">
        <f t="shared" si="109"/>
        <v>5.2 240</v>
      </c>
      <c r="C385">
        <v>240</v>
      </c>
      <c r="D385">
        <v>13.112</v>
      </c>
      <c r="E385">
        <f t="shared" si="99"/>
        <v>1.3112E-3</v>
      </c>
      <c r="F385">
        <v>0.2145</v>
      </c>
      <c r="G385">
        <f t="shared" si="100"/>
        <v>163.59060402684563</v>
      </c>
      <c r="H385">
        <v>0.78400000000000003</v>
      </c>
      <c r="I385" s="4">
        <v>1.8859999999999999</v>
      </c>
      <c r="J385">
        <f t="shared" si="101"/>
        <v>1.1404678899306946</v>
      </c>
      <c r="K385">
        <f t="shared" si="102"/>
        <v>186.56983098698441</v>
      </c>
      <c r="L385">
        <f t="shared" si="107"/>
        <v>71.516353612830159</v>
      </c>
      <c r="N385">
        <v>0.35125000000000001</v>
      </c>
      <c r="O385">
        <f t="shared" si="103"/>
        <v>7431.6552280857277</v>
      </c>
      <c r="P385">
        <f t="shared" si="117"/>
        <v>22.097251577949869</v>
      </c>
    </row>
    <row r="386" spans="1:17" x14ac:dyDescent="0.25">
      <c r="A386">
        <v>5.2</v>
      </c>
      <c r="B386" t="str">
        <f t="shared" si="109"/>
        <v>5.2 30</v>
      </c>
      <c r="C386">
        <v>30</v>
      </c>
      <c r="D386">
        <v>16.655000000000001</v>
      </c>
      <c r="E386">
        <f t="shared" ref="E386:E449" si="118">D386/10000</f>
        <v>1.6655000000000001E-3</v>
      </c>
      <c r="F386">
        <v>0.27460000000000001</v>
      </c>
      <c r="G386">
        <f t="shared" ref="G386:G449" si="119">F386/E386</f>
        <v>164.87541278895227</v>
      </c>
      <c r="H386">
        <v>1.0269999999999999</v>
      </c>
      <c r="I386" s="4">
        <v>2.7650000000000001</v>
      </c>
      <c r="J386">
        <f t="shared" ref="J386:J449" si="120">(H386-F386)/(F386*$W$11-F386)</f>
        <v>1.1769686207303958</v>
      </c>
      <c r="K386">
        <f t="shared" ref="K386:K449" si="121">J386*G386</f>
        <v>194.05318718256783</v>
      </c>
      <c r="L386">
        <f t="shared" si="107"/>
        <v>74.384889994424668</v>
      </c>
      <c r="N386">
        <v>0.35125000000000001</v>
      </c>
      <c r="O386">
        <f t="shared" si="103"/>
        <v>7490.0220017204374</v>
      </c>
      <c r="P386">
        <f t="shared" si="117"/>
        <v>82.648026936400655</v>
      </c>
    </row>
    <row r="387" spans="1:17" x14ac:dyDescent="0.25">
      <c r="A387">
        <v>5.2</v>
      </c>
      <c r="B387" t="str">
        <f t="shared" si="109"/>
        <v>5.2 480</v>
      </c>
      <c r="C387">
        <v>480</v>
      </c>
      <c r="D387">
        <v>21.55</v>
      </c>
      <c r="E387">
        <f t="shared" si="118"/>
        <v>2.1550000000000002E-3</v>
      </c>
      <c r="F387">
        <v>0.4158</v>
      </c>
      <c r="G387">
        <f t="shared" si="119"/>
        <v>192.94663573085845</v>
      </c>
      <c r="H387">
        <v>1.4359999999999999</v>
      </c>
      <c r="I387" s="4">
        <v>1.36</v>
      </c>
      <c r="J387">
        <f t="shared" si="120"/>
        <v>1.0539438268736727</v>
      </c>
      <c r="K387">
        <f t="shared" si="121"/>
        <v>203.35491564458147</v>
      </c>
      <c r="L387">
        <f t="shared" si="107"/>
        <v>77.950448790188943</v>
      </c>
      <c r="N387">
        <v>0.35125000000000001</v>
      </c>
      <c r="O387">
        <f t="shared" si="103"/>
        <v>8765.2520308286057</v>
      </c>
      <c r="P387">
        <f t="shared" si="117"/>
        <v>19.002125024843451</v>
      </c>
    </row>
    <row r="388" spans="1:17" x14ac:dyDescent="0.25">
      <c r="A388">
        <v>5.2</v>
      </c>
      <c r="B388" t="str">
        <f t="shared" si="109"/>
        <v>5.2 60</v>
      </c>
      <c r="C388">
        <v>60</v>
      </c>
      <c r="D388">
        <v>16.385999999999999</v>
      </c>
      <c r="E388">
        <f t="shared" si="118"/>
        <v>1.6385999999999998E-3</v>
      </c>
      <c r="F388">
        <v>0.26440000000000002</v>
      </c>
      <c r="G388">
        <f t="shared" si="119"/>
        <v>161.35725619431224</v>
      </c>
      <c r="H388">
        <v>1.0089999999999999</v>
      </c>
      <c r="I388" s="4">
        <v>2.7890000000000001</v>
      </c>
      <c r="J388">
        <f t="shared" si="120"/>
        <v>1.20970147816378</v>
      </c>
      <c r="K388">
        <f t="shared" si="121"/>
        <v>195.19411133071128</v>
      </c>
      <c r="L388">
        <f t="shared" si="107"/>
        <v>74.822231521682298</v>
      </c>
      <c r="N388">
        <v>0.35125000000000001</v>
      </c>
      <c r="O388">
        <f t="shared" si="103"/>
        <v>7330.1978663104946</v>
      </c>
      <c r="P388">
        <f t="shared" si="117"/>
        <v>39.386379679900088</v>
      </c>
    </row>
    <row r="389" spans="1:17" x14ac:dyDescent="0.25">
      <c r="A389" s="7">
        <v>5.3</v>
      </c>
      <c r="B389" s="7" t="str">
        <f t="shared" si="109"/>
        <v>5.3 0</v>
      </c>
      <c r="C389" s="7">
        <v>0</v>
      </c>
      <c r="D389" s="7">
        <v>31.379000000000001</v>
      </c>
      <c r="E389" s="7">
        <f t="shared" si="118"/>
        <v>3.1379000000000003E-3</v>
      </c>
      <c r="F389" s="7">
        <v>0.52580000000000005</v>
      </c>
      <c r="G389" s="7">
        <f t="shared" si="119"/>
        <v>167.56429459192452</v>
      </c>
      <c r="H389" s="7">
        <v>1.5920000000000001</v>
      </c>
      <c r="I389" s="8">
        <v>3.1309999999999998</v>
      </c>
      <c r="J389" s="7">
        <f t="shared" si="120"/>
        <v>0.87103323596489879</v>
      </c>
      <c r="K389" s="7">
        <f t="shared" si="121"/>
        <v>145.95406975057961</v>
      </c>
      <c r="L389" s="7">
        <f t="shared" si="107"/>
        <v>55.947431630799493</v>
      </c>
      <c r="M389" s="7"/>
      <c r="N389" s="7">
        <v>0.35125000000000001</v>
      </c>
      <c r="O389" s="7">
        <f t="shared" ref="O389:O452" si="122">N389*F389/E389*(F389*$W$11-F389)/F389/18*1000</f>
        <v>7612.1735313124682</v>
      </c>
      <c r="P389" s="7"/>
      <c r="Q389" s="7">
        <f t="shared" si="105"/>
        <v>11.319972538192843</v>
      </c>
    </row>
    <row r="390" spans="1:17" x14ac:dyDescent="0.25">
      <c r="A390">
        <v>5.3</v>
      </c>
      <c r="B390" t="str">
        <f t="shared" si="109"/>
        <v>5.3 120</v>
      </c>
      <c r="C390">
        <v>120</v>
      </c>
      <c r="D390">
        <v>28.452000000000002</v>
      </c>
      <c r="E390">
        <f t="shared" si="118"/>
        <v>2.8452E-3</v>
      </c>
      <c r="F390">
        <v>0.45800000000000002</v>
      </c>
      <c r="G390">
        <f t="shared" si="119"/>
        <v>160.97286658231408</v>
      </c>
      <c r="H390">
        <v>1.4530000000000001</v>
      </c>
      <c r="I390" s="4">
        <v>2.952</v>
      </c>
      <c r="J390">
        <f t="shared" si="120"/>
        <v>0.9331989317917857</v>
      </c>
      <c r="K390">
        <f t="shared" si="121"/>
        <v>150.21970714207714</v>
      </c>
      <c r="L390">
        <f t="shared" si="107"/>
        <v>57.582545038259944</v>
      </c>
      <c r="N390">
        <v>0.35125000000000001</v>
      </c>
      <c r="O390">
        <f t="shared" si="122"/>
        <v>7312.7356710541026</v>
      </c>
      <c r="P390">
        <f t="shared" ref="P390:P394" si="123">O390*LN($I$389/I390)/C390</f>
        <v>3.5874779413724673</v>
      </c>
    </row>
    <row r="391" spans="1:17" x14ac:dyDescent="0.25">
      <c r="A391">
        <v>5.3</v>
      </c>
      <c r="B391" t="str">
        <f t="shared" si="109"/>
        <v>5.3 240</v>
      </c>
      <c r="C391">
        <v>240</v>
      </c>
      <c r="D391">
        <v>19.300999999999998</v>
      </c>
      <c r="E391">
        <f t="shared" si="118"/>
        <v>1.9300999999999999E-3</v>
      </c>
      <c r="F391">
        <v>0.34339999999999998</v>
      </c>
      <c r="G391">
        <f t="shared" si="119"/>
        <v>177.91824257810475</v>
      </c>
      <c r="H391">
        <v>1.0509999999999999</v>
      </c>
      <c r="I391" s="4">
        <v>2.242</v>
      </c>
      <c r="J391">
        <f t="shared" si="120"/>
        <v>0.88512409565072714</v>
      </c>
      <c r="K391">
        <f t="shared" si="121"/>
        <v>157.47972356171167</v>
      </c>
      <c r="L391">
        <f t="shared" si="107"/>
        <v>60.365470330922918</v>
      </c>
      <c r="N391">
        <v>0.35125000000000001</v>
      </c>
      <c r="O391">
        <f t="shared" si="122"/>
        <v>8082.5365582146524</v>
      </c>
      <c r="P391">
        <f t="shared" si="123"/>
        <v>11.247661838030204</v>
      </c>
    </row>
    <row r="392" spans="1:17" x14ac:dyDescent="0.25">
      <c r="A392">
        <v>5.3</v>
      </c>
      <c r="B392" t="str">
        <f t="shared" si="109"/>
        <v>5.3 30</v>
      </c>
      <c r="C392">
        <v>30</v>
      </c>
      <c r="D392">
        <v>17.606000000000002</v>
      </c>
      <c r="E392">
        <f t="shared" si="118"/>
        <v>1.7606000000000002E-3</v>
      </c>
      <c r="F392">
        <v>0.308</v>
      </c>
      <c r="G392">
        <f t="shared" si="119"/>
        <v>174.94036124048617</v>
      </c>
      <c r="H392">
        <v>0.91500000000000004</v>
      </c>
      <c r="I392" s="4">
        <v>3.0590000000000002</v>
      </c>
      <c r="J392">
        <f t="shared" si="120"/>
        <v>0.84655388054462977</v>
      </c>
      <c r="K392">
        <f t="shared" si="121"/>
        <v>148.0964416720129</v>
      </c>
      <c r="L392">
        <f t="shared" si="107"/>
        <v>56.768650297788106</v>
      </c>
      <c r="N392">
        <v>0.35125000000000001</v>
      </c>
      <c r="O392">
        <f t="shared" si="122"/>
        <v>7947.2562495258944</v>
      </c>
      <c r="P392">
        <f t="shared" si="123"/>
        <v>6.1629322299778977</v>
      </c>
    </row>
    <row r="393" spans="1:17" x14ac:dyDescent="0.25">
      <c r="A393">
        <v>5.3</v>
      </c>
      <c r="B393" t="str">
        <f t="shared" si="109"/>
        <v>5.3 480</v>
      </c>
      <c r="C393">
        <v>480</v>
      </c>
      <c r="D393">
        <v>16.739000000000001</v>
      </c>
      <c r="E393">
        <f t="shared" si="118"/>
        <v>1.6739000000000001E-3</v>
      </c>
      <c r="F393">
        <v>0.29339999999999999</v>
      </c>
      <c r="G393">
        <f t="shared" si="119"/>
        <v>175.27928789055497</v>
      </c>
      <c r="H393">
        <v>0.90800000000000003</v>
      </c>
      <c r="I393" s="4">
        <v>2.645</v>
      </c>
      <c r="J393">
        <f t="shared" si="120"/>
        <v>0.89980639761002712</v>
      </c>
      <c r="K393">
        <f t="shared" si="121"/>
        <v>157.71742461245111</v>
      </c>
      <c r="L393">
        <f t="shared" si="107"/>
        <v>60.456586414959091</v>
      </c>
      <c r="N393">
        <v>0.35125000000000001</v>
      </c>
      <c r="O393">
        <f t="shared" si="122"/>
        <v>7962.6531363208605</v>
      </c>
      <c r="P393">
        <f t="shared" si="123"/>
        <v>2.7982318664140591</v>
      </c>
    </row>
    <row r="394" spans="1:17" x14ac:dyDescent="0.25">
      <c r="A394">
        <v>5.3</v>
      </c>
      <c r="B394" t="str">
        <f t="shared" si="109"/>
        <v>5.3 60</v>
      </c>
      <c r="C394">
        <v>60</v>
      </c>
      <c r="D394">
        <v>17.413</v>
      </c>
      <c r="E394">
        <f t="shared" si="118"/>
        <v>1.7413000000000001E-3</v>
      </c>
      <c r="F394">
        <v>0.3231</v>
      </c>
      <c r="G394">
        <f t="shared" si="119"/>
        <v>185.55102509619249</v>
      </c>
      <c r="H394">
        <v>0.96399999999999997</v>
      </c>
      <c r="I394" s="4">
        <v>2.4790000000000001</v>
      </c>
      <c r="J394">
        <f t="shared" si="120"/>
        <v>0.85205954093118885</v>
      </c>
      <c r="K394">
        <f t="shared" si="121"/>
        <v>158.10052126277327</v>
      </c>
      <c r="L394">
        <f t="shared" si="107"/>
        <v>60.603435856626007</v>
      </c>
      <c r="N394">
        <v>0.35125000000000001</v>
      </c>
      <c r="O394">
        <f t="shared" si="122"/>
        <v>8429.2814610947698</v>
      </c>
      <c r="P394">
        <f t="shared" si="123"/>
        <v>32.803558815169588</v>
      </c>
    </row>
    <row r="395" spans="1:17" x14ac:dyDescent="0.25">
      <c r="A395" s="9">
        <v>5.4</v>
      </c>
      <c r="B395" s="9" t="str">
        <f t="shared" si="109"/>
        <v>5.4 0</v>
      </c>
      <c r="C395" s="9">
        <v>0</v>
      </c>
      <c r="D395" s="9">
        <v>30.081</v>
      </c>
      <c r="E395" s="9">
        <f t="shared" si="118"/>
        <v>3.0081000000000001E-3</v>
      </c>
      <c r="F395" s="9">
        <v>0.51439999999999997</v>
      </c>
      <c r="G395" s="9">
        <f t="shared" si="119"/>
        <v>171.00495329277615</v>
      </c>
      <c r="H395" s="9">
        <v>1.655</v>
      </c>
      <c r="I395" s="10">
        <v>3.09</v>
      </c>
      <c r="J395" s="9">
        <f t="shared" si="120"/>
        <v>0.95246502601183125</v>
      </c>
      <c r="K395" s="9">
        <f t="shared" si="121"/>
        <v>162.87623728615603</v>
      </c>
      <c r="L395" s="9">
        <f t="shared" si="107"/>
        <v>62.434073715254534</v>
      </c>
      <c r="M395" s="9"/>
      <c r="N395" s="9">
        <v>0.35125000000000001</v>
      </c>
      <c r="O395" s="9">
        <f t="shared" si="122"/>
        <v>7768.4770633786902</v>
      </c>
      <c r="P395" s="9"/>
      <c r="Q395" s="9">
        <f t="shared" ref="Q395:Q455" si="124">AVERAGE(P396:P400)</f>
        <v>-1.2475384866081776</v>
      </c>
    </row>
    <row r="396" spans="1:17" x14ac:dyDescent="0.25">
      <c r="A396">
        <v>5.4</v>
      </c>
      <c r="B396" t="str">
        <f t="shared" si="109"/>
        <v>5.4 120</v>
      </c>
      <c r="C396">
        <v>120</v>
      </c>
      <c r="D396">
        <v>20.966999999999999</v>
      </c>
      <c r="E396">
        <f t="shared" si="118"/>
        <v>2.0967E-3</v>
      </c>
      <c r="F396">
        <v>0.45290000000000002</v>
      </c>
      <c r="G396">
        <f t="shared" si="119"/>
        <v>216.00610483140176</v>
      </c>
      <c r="H396">
        <v>1.3460000000000001</v>
      </c>
      <c r="I396" s="4">
        <v>3.052</v>
      </c>
      <c r="J396">
        <f t="shared" si="120"/>
        <v>0.84706043891421279</v>
      </c>
      <c r="K396">
        <f t="shared" si="121"/>
        <v>182.97022596663663</v>
      </c>
      <c r="L396">
        <f t="shared" si="107"/>
        <v>70.136545183247179</v>
      </c>
      <c r="N396">
        <v>0.35125000000000001</v>
      </c>
      <c r="O396">
        <f t="shared" si="122"/>
        <v>9812.8062294169995</v>
      </c>
      <c r="P396">
        <f t="shared" ref="P396:P400" si="125">O396*LN($I$395/I396)/C396</f>
        <v>1.0118620280954296</v>
      </c>
    </row>
    <row r="397" spans="1:17" x14ac:dyDescent="0.25">
      <c r="A397">
        <v>5.4</v>
      </c>
      <c r="B397" t="str">
        <f t="shared" si="109"/>
        <v>5.4 240</v>
      </c>
      <c r="C397">
        <v>240</v>
      </c>
      <c r="D397">
        <v>41.984999999999999</v>
      </c>
      <c r="E397">
        <f t="shared" si="118"/>
        <v>4.1985E-3</v>
      </c>
      <c r="F397">
        <v>0.8387</v>
      </c>
      <c r="G397">
        <f t="shared" si="119"/>
        <v>199.76181969751102</v>
      </c>
      <c r="H397">
        <v>2.4969999999999999</v>
      </c>
      <c r="I397" s="4">
        <v>3.1579999999999999</v>
      </c>
      <c r="J397">
        <f t="shared" si="120"/>
        <v>0.84932339673132051</v>
      </c>
      <c r="K397">
        <f t="shared" si="121"/>
        <v>169.66238724271966</v>
      </c>
      <c r="L397">
        <f t="shared" si="107"/>
        <v>65.035355484101473</v>
      </c>
      <c r="N397">
        <v>0.35125000000000001</v>
      </c>
      <c r="O397">
        <f t="shared" si="122"/>
        <v>9074.8547605051099</v>
      </c>
      <c r="P397">
        <f t="shared" si="125"/>
        <v>-0.82308270681481055</v>
      </c>
    </row>
    <row r="398" spans="1:17" x14ac:dyDescent="0.25">
      <c r="A398">
        <v>5.4</v>
      </c>
      <c r="B398" t="str">
        <f t="shared" si="109"/>
        <v>5.4 30</v>
      </c>
      <c r="C398">
        <v>30</v>
      </c>
      <c r="D398">
        <v>25.366</v>
      </c>
      <c r="E398">
        <f t="shared" si="118"/>
        <v>2.5366E-3</v>
      </c>
      <c r="F398">
        <v>0.57769999999999999</v>
      </c>
      <c r="G398">
        <f t="shared" si="119"/>
        <v>227.74580146653</v>
      </c>
      <c r="H398">
        <v>1.712</v>
      </c>
      <c r="I398" s="4">
        <v>3.145</v>
      </c>
      <c r="J398">
        <f t="shared" si="120"/>
        <v>0.84341669771010441</v>
      </c>
      <c r="K398">
        <f t="shared" si="121"/>
        <v>192.08461179024178</v>
      </c>
      <c r="L398">
        <f t="shared" si="107"/>
        <v>73.630291391176073</v>
      </c>
      <c r="N398">
        <v>0.35125000000000001</v>
      </c>
      <c r="O398">
        <f t="shared" si="122"/>
        <v>10346.121564937579</v>
      </c>
      <c r="P398">
        <f t="shared" si="125"/>
        <v>-6.0844848570425993</v>
      </c>
    </row>
    <row r="399" spans="1:17" x14ac:dyDescent="0.25">
      <c r="A399">
        <v>5.4</v>
      </c>
      <c r="B399" t="str">
        <f t="shared" si="109"/>
        <v>5.4 480</v>
      </c>
      <c r="C399">
        <v>480</v>
      </c>
      <c r="D399">
        <v>26.658000000000001</v>
      </c>
      <c r="E399">
        <f t="shared" si="118"/>
        <v>2.6658000000000003E-3</v>
      </c>
      <c r="F399">
        <v>0.45669999999999999</v>
      </c>
      <c r="G399">
        <f t="shared" si="119"/>
        <v>171.31817840798257</v>
      </c>
      <c r="H399">
        <v>1.516</v>
      </c>
      <c r="I399" s="4">
        <v>2.996</v>
      </c>
      <c r="J399">
        <f t="shared" si="120"/>
        <v>0.9963331741447411</v>
      </c>
      <c r="K399">
        <f t="shared" si="121"/>
        <v>170.68998448192033</v>
      </c>
      <c r="L399">
        <f t="shared" si="107"/>
        <v>65.429256294009846</v>
      </c>
      <c r="N399">
        <v>0.35125000000000001</v>
      </c>
      <c r="O399">
        <f t="shared" si="122"/>
        <v>7782.7063712221234</v>
      </c>
      <c r="P399">
        <f t="shared" si="125"/>
        <v>0.50089863432485759</v>
      </c>
    </row>
    <row r="400" spans="1:17" x14ac:dyDescent="0.25">
      <c r="A400">
        <v>5.4</v>
      </c>
      <c r="B400" t="str">
        <f t="shared" si="109"/>
        <v>5.4 60</v>
      </c>
      <c r="C400">
        <v>60</v>
      </c>
      <c r="D400">
        <v>27.802</v>
      </c>
      <c r="E400">
        <f t="shared" si="118"/>
        <v>2.7802E-3</v>
      </c>
      <c r="F400">
        <v>0.50490000000000002</v>
      </c>
      <c r="G400">
        <f t="shared" si="119"/>
        <v>181.60563988202287</v>
      </c>
      <c r="H400">
        <v>1.6519999999999999</v>
      </c>
      <c r="I400" s="4">
        <v>3.109</v>
      </c>
      <c r="J400">
        <f t="shared" si="120"/>
        <v>0.97591622711204595</v>
      </c>
      <c r="K400">
        <f t="shared" si="121"/>
        <v>177.23189089593265</v>
      </c>
      <c r="L400">
        <f t="shared" si="107"/>
        <v>67.936914096622033</v>
      </c>
      <c r="N400">
        <v>0.35125000000000001</v>
      </c>
      <c r="O400">
        <f t="shared" si="122"/>
        <v>8250.0490239501287</v>
      </c>
      <c r="P400">
        <f t="shared" si="125"/>
        <v>-0.84288553160376556</v>
      </c>
    </row>
    <row r="401" spans="1:17" x14ac:dyDescent="0.25">
      <c r="A401" s="12">
        <v>5.5</v>
      </c>
      <c r="B401" s="12" t="str">
        <f t="shared" si="109"/>
        <v>5.5 0</v>
      </c>
      <c r="C401" s="12">
        <v>0</v>
      </c>
      <c r="D401" s="12">
        <v>34.055999999999997</v>
      </c>
      <c r="E401" s="12">
        <f t="shared" si="118"/>
        <v>3.4055999999999999E-3</v>
      </c>
      <c r="F401" s="12">
        <v>0.70760000000000001</v>
      </c>
      <c r="G401" s="12">
        <f t="shared" si="119"/>
        <v>207.77542870566126</v>
      </c>
      <c r="H401" s="12">
        <v>2.1789999999999998</v>
      </c>
      <c r="I401" s="13">
        <v>3.044</v>
      </c>
      <c r="J401" s="12">
        <f t="shared" si="120"/>
        <v>0.89322230140698178</v>
      </c>
      <c r="K401" s="12">
        <f t="shared" si="121"/>
        <v>185.58964660429302</v>
      </c>
      <c r="L401" s="12">
        <f t="shared" ref="L401:L464" si="126">(K401/MAX(K401:K943))*100</f>
        <v>71.140627202255118</v>
      </c>
      <c r="M401" s="12"/>
      <c r="N401" s="12">
        <v>0.35125000000000001</v>
      </c>
      <c r="O401" s="12">
        <f t="shared" si="122"/>
        <v>9438.8999918038553</v>
      </c>
      <c r="P401" s="12"/>
      <c r="Q401" s="12">
        <f t="shared" si="124"/>
        <v>10.422962731642576</v>
      </c>
    </row>
    <row r="402" spans="1:17" x14ac:dyDescent="0.25">
      <c r="A402">
        <v>5.5</v>
      </c>
      <c r="B402" t="str">
        <f t="shared" si="109"/>
        <v>5.5 120</v>
      </c>
      <c r="C402">
        <v>120</v>
      </c>
      <c r="D402">
        <v>14.179</v>
      </c>
      <c r="E402">
        <f t="shared" si="118"/>
        <v>1.4178999999999999E-3</v>
      </c>
      <c r="F402">
        <v>0.27879999999999999</v>
      </c>
      <c r="G402">
        <f t="shared" si="119"/>
        <v>196.62881726496931</v>
      </c>
      <c r="H402">
        <v>0.94399999999999995</v>
      </c>
      <c r="I402" s="4">
        <v>2.4700000000000002</v>
      </c>
      <c r="J402">
        <f t="shared" si="120"/>
        <v>1.0248872759708743</v>
      </c>
      <c r="K402">
        <f t="shared" si="121"/>
        <v>201.52237290406921</v>
      </c>
      <c r="L402">
        <f t="shared" si="126"/>
        <v>77.247994519057386</v>
      </c>
      <c r="N402">
        <v>0.35125000000000001</v>
      </c>
      <c r="O402">
        <f t="shared" si="122"/>
        <v>8932.5275526198529</v>
      </c>
      <c r="P402">
        <f t="shared" ref="P402:P406" si="127">O402*LN($I$401/I402)/C402</f>
        <v>15.554082891185937</v>
      </c>
    </row>
    <row r="403" spans="1:17" x14ac:dyDescent="0.25">
      <c r="A403">
        <v>5.5</v>
      </c>
      <c r="B403" t="str">
        <f t="shared" ref="B403:B466" si="128">A403&amp;" "&amp;C403</f>
        <v>5.5 240</v>
      </c>
      <c r="C403">
        <v>240</v>
      </c>
      <c r="D403">
        <v>19.742999999999999</v>
      </c>
      <c r="E403">
        <f t="shared" si="118"/>
        <v>1.9743E-3</v>
      </c>
      <c r="F403">
        <v>0.41370000000000001</v>
      </c>
      <c r="G403">
        <f t="shared" si="119"/>
        <v>209.54262270171708</v>
      </c>
      <c r="H403">
        <v>1.351</v>
      </c>
      <c r="I403" s="4">
        <v>2.6480000000000001</v>
      </c>
      <c r="J403">
        <f t="shared" si="120"/>
        <v>0.97321708935284557</v>
      </c>
      <c r="K403">
        <f t="shared" si="121"/>
        <v>203.93046136112659</v>
      </c>
      <c r="L403">
        <f t="shared" si="126"/>
        <v>78.171068226713274</v>
      </c>
      <c r="N403">
        <v>0.35125000000000001</v>
      </c>
      <c r="O403">
        <f t="shared" si="122"/>
        <v>9519.1807425105089</v>
      </c>
      <c r="P403">
        <f t="shared" si="127"/>
        <v>5.5277804008642111</v>
      </c>
    </row>
    <row r="404" spans="1:17" x14ac:dyDescent="0.25">
      <c r="A404">
        <v>5.5</v>
      </c>
      <c r="B404" t="str">
        <f t="shared" si="128"/>
        <v>5.5 30</v>
      </c>
      <c r="C404">
        <v>30</v>
      </c>
      <c r="D404">
        <v>15.064</v>
      </c>
      <c r="E404">
        <f t="shared" si="118"/>
        <v>1.5064E-3</v>
      </c>
      <c r="F404">
        <v>0.28510000000000002</v>
      </c>
      <c r="G404">
        <f t="shared" si="119"/>
        <v>189.25916091343603</v>
      </c>
      <c r="H404">
        <v>0.93799999999999994</v>
      </c>
      <c r="I404" s="4">
        <v>2.8780000000000001</v>
      </c>
      <c r="J404">
        <f t="shared" si="120"/>
        <v>0.98370772422484365</v>
      </c>
      <c r="K404">
        <f t="shared" si="121"/>
        <v>186.17569847085963</v>
      </c>
      <c r="L404">
        <f t="shared" si="126"/>
        <v>71.365273879068369</v>
      </c>
      <c r="N404">
        <v>0.35125000000000001</v>
      </c>
      <c r="O404">
        <f t="shared" si="122"/>
        <v>8597.7360437806274</v>
      </c>
      <c r="P404">
        <f t="shared" si="127"/>
        <v>16.071126523438348</v>
      </c>
    </row>
    <row r="405" spans="1:17" x14ac:dyDescent="0.25">
      <c r="A405">
        <v>5.5</v>
      </c>
      <c r="B405" t="str">
        <f t="shared" si="128"/>
        <v>5.5 480</v>
      </c>
      <c r="C405">
        <v>480</v>
      </c>
      <c r="D405">
        <v>21.664000000000001</v>
      </c>
      <c r="E405">
        <f t="shared" si="118"/>
        <v>2.1664000000000002E-3</v>
      </c>
      <c r="F405">
        <v>0.40949999999999998</v>
      </c>
      <c r="G405">
        <f t="shared" si="119"/>
        <v>189.02326440177251</v>
      </c>
      <c r="H405">
        <v>1.4239999999999999</v>
      </c>
      <c r="I405" s="4">
        <v>2.6030000000000002</v>
      </c>
      <c r="J405">
        <f t="shared" si="120"/>
        <v>1.0641792230178171</v>
      </c>
      <c r="K405">
        <f t="shared" si="121"/>
        <v>201.15463064336967</v>
      </c>
      <c r="L405">
        <f t="shared" si="126"/>
        <v>77.107030755433641</v>
      </c>
      <c r="N405">
        <v>0.35125000000000001</v>
      </c>
      <c r="O405">
        <f t="shared" si="122"/>
        <v>8587.0196487002377</v>
      </c>
      <c r="P405">
        <f t="shared" si="127"/>
        <v>2.7998659872533049</v>
      </c>
    </row>
    <row r="406" spans="1:17" x14ac:dyDescent="0.25">
      <c r="A406">
        <v>5.5</v>
      </c>
      <c r="B406" t="str">
        <f t="shared" si="128"/>
        <v>5.5 60</v>
      </c>
      <c r="C406">
        <v>60</v>
      </c>
      <c r="D406">
        <v>16.117000000000001</v>
      </c>
      <c r="E406">
        <f t="shared" si="118"/>
        <v>1.6117E-3</v>
      </c>
      <c r="F406">
        <v>0.29470000000000002</v>
      </c>
      <c r="G406">
        <f t="shared" si="119"/>
        <v>182.85040640317678</v>
      </c>
      <c r="H406">
        <v>1.0129999999999999</v>
      </c>
      <c r="I406" s="4">
        <v>2.7879999999999998</v>
      </c>
      <c r="J406">
        <f t="shared" si="120"/>
        <v>1.0469895833404079</v>
      </c>
      <c r="K406">
        <f t="shared" si="121"/>
        <v>191.4424708136863</v>
      </c>
      <c r="L406">
        <f t="shared" si="126"/>
        <v>73.384144514665081</v>
      </c>
      <c r="N406">
        <v>0.35125000000000001</v>
      </c>
      <c r="O406">
        <f t="shared" si="122"/>
        <v>8306.5967436661158</v>
      </c>
      <c r="P406">
        <f t="shared" si="127"/>
        <v>12.161957855471082</v>
      </c>
    </row>
    <row r="407" spans="1:17" x14ac:dyDescent="0.25">
      <c r="A407" s="14">
        <v>5.6</v>
      </c>
      <c r="B407" s="14" t="str">
        <f t="shared" si="128"/>
        <v>5.6 0</v>
      </c>
      <c r="C407" s="14">
        <v>0</v>
      </c>
      <c r="D407" s="14">
        <v>20.317</v>
      </c>
      <c r="E407" s="14">
        <f t="shared" si="118"/>
        <v>2.0317E-3</v>
      </c>
      <c r="F407" s="14">
        <v>0.28199999999999997</v>
      </c>
      <c r="G407" s="14">
        <f t="shared" si="119"/>
        <v>138.80001968794605</v>
      </c>
      <c r="H407" s="14">
        <v>0.98499999999999999</v>
      </c>
      <c r="I407" s="15">
        <v>2.7530000000000001</v>
      </c>
      <c r="J407" s="14">
        <f t="shared" si="120"/>
        <v>1.0708357135490518</v>
      </c>
      <c r="K407" s="14">
        <f t="shared" si="121"/>
        <v>148.63201812316416</v>
      </c>
      <c r="L407" s="14">
        <f t="shared" si="126"/>
        <v>56.973948628523644</v>
      </c>
      <c r="M407" s="14"/>
      <c r="N407" s="14">
        <v>0.35125000000000001</v>
      </c>
      <c r="O407" s="14">
        <f t="shared" si="122"/>
        <v>6305.459278107759</v>
      </c>
      <c r="P407" s="14"/>
      <c r="Q407" s="14">
        <f t="shared" si="124"/>
        <v>38.319838519548227</v>
      </c>
    </row>
    <row r="408" spans="1:17" x14ac:dyDescent="0.25">
      <c r="A408">
        <v>5.6</v>
      </c>
      <c r="B408" t="str">
        <f t="shared" si="128"/>
        <v>5.6 120</v>
      </c>
      <c r="C408">
        <v>120</v>
      </c>
      <c r="D408">
        <v>25.298999999999999</v>
      </c>
      <c r="E408">
        <f t="shared" si="118"/>
        <v>2.5298999999999999E-3</v>
      </c>
      <c r="F408">
        <v>0.44640000000000002</v>
      </c>
      <c r="G408">
        <f t="shared" si="119"/>
        <v>176.44966204197797</v>
      </c>
      <c r="H408">
        <v>1.488</v>
      </c>
      <c r="I408" s="4">
        <v>1.7470000000000001</v>
      </c>
      <c r="J408">
        <f t="shared" si="120"/>
        <v>1.0022900419847454</v>
      </c>
      <c r="K408">
        <f t="shared" si="121"/>
        <v>176.85373917624824</v>
      </c>
      <c r="L408">
        <f t="shared" si="126"/>
        <v>67.791960156527949</v>
      </c>
      <c r="N408">
        <v>0.35125000000000001</v>
      </c>
      <c r="O408">
        <f t="shared" si="122"/>
        <v>8015.8213316031015</v>
      </c>
      <c r="P408">
        <f t="shared" ref="P408:P412" si="129">O408*LN($I$407/I408)/C408</f>
        <v>30.379374686456732</v>
      </c>
    </row>
    <row r="409" spans="1:17" x14ac:dyDescent="0.25">
      <c r="A409">
        <v>5.6</v>
      </c>
      <c r="B409" t="str">
        <f t="shared" si="128"/>
        <v>5.6 240</v>
      </c>
      <c r="C409">
        <v>240</v>
      </c>
      <c r="D409">
        <v>20.402000000000001</v>
      </c>
      <c r="E409">
        <f t="shared" si="118"/>
        <v>2.0402000000000003E-3</v>
      </c>
      <c r="F409">
        <v>0.35070000000000001</v>
      </c>
      <c r="G409">
        <f t="shared" si="119"/>
        <v>171.89491226350356</v>
      </c>
      <c r="H409">
        <v>1.1779999999999999</v>
      </c>
      <c r="I409" s="4">
        <v>1.456</v>
      </c>
      <c r="J409">
        <f t="shared" si="120"/>
        <v>1.013313640149065</v>
      </c>
      <c r="K409">
        <f t="shared" si="121"/>
        <v>174.18345926883495</v>
      </c>
      <c r="L409">
        <f t="shared" si="126"/>
        <v>66.768382651560785</v>
      </c>
      <c r="N409">
        <v>0.35125000000000001</v>
      </c>
      <c r="O409">
        <f t="shared" si="122"/>
        <v>7808.90645281051</v>
      </c>
      <c r="P409">
        <f t="shared" si="129"/>
        <v>20.726083128748424</v>
      </c>
    </row>
    <row r="410" spans="1:17" x14ac:dyDescent="0.25">
      <c r="A410">
        <v>5.6</v>
      </c>
      <c r="B410" t="str">
        <f t="shared" si="128"/>
        <v>5.6 30</v>
      </c>
      <c r="C410">
        <v>30</v>
      </c>
      <c r="D410">
        <v>14.301</v>
      </c>
      <c r="E410">
        <f t="shared" si="118"/>
        <v>1.4301000000000001E-3</v>
      </c>
      <c r="F410">
        <v>0.2752</v>
      </c>
      <c r="G410">
        <f t="shared" si="119"/>
        <v>192.43409551779595</v>
      </c>
      <c r="H410">
        <v>0.84099999999999997</v>
      </c>
      <c r="I410" s="4">
        <v>2.0859999999999999</v>
      </c>
      <c r="J410">
        <f t="shared" si="120"/>
        <v>0.88314322947721491</v>
      </c>
      <c r="K410">
        <f t="shared" si="121"/>
        <v>169.94686857711315</v>
      </c>
      <c r="L410">
        <f t="shared" si="126"/>
        <v>65.144403488267557</v>
      </c>
      <c r="N410">
        <v>0.35125000000000001</v>
      </c>
      <c r="O410">
        <f t="shared" si="122"/>
        <v>8741.9681620717838</v>
      </c>
      <c r="P410">
        <f t="shared" si="129"/>
        <v>80.846557755957122</v>
      </c>
    </row>
    <row r="411" spans="1:17" x14ac:dyDescent="0.25">
      <c r="A411">
        <v>5.6</v>
      </c>
      <c r="B411" t="str">
        <f t="shared" si="128"/>
        <v>5.6 480</v>
      </c>
      <c r="C411">
        <v>480</v>
      </c>
      <c r="D411">
        <v>21.600999999999999</v>
      </c>
      <c r="E411">
        <f t="shared" si="118"/>
        <v>2.1600999999999999E-3</v>
      </c>
      <c r="F411">
        <v>0.3135</v>
      </c>
      <c r="G411">
        <f t="shared" si="119"/>
        <v>145.13216980695339</v>
      </c>
      <c r="H411">
        <v>1.141</v>
      </c>
      <c r="I411" s="4">
        <v>1.2509999999999999</v>
      </c>
      <c r="J411">
        <f t="shared" si="120"/>
        <v>1.1338277645145276</v>
      </c>
      <c r="K411">
        <f t="shared" si="121"/>
        <v>164.55488365136077</v>
      </c>
      <c r="L411">
        <f t="shared" si="126"/>
        <v>63.077536092905774</v>
      </c>
      <c r="N411">
        <v>0.35125000000000001</v>
      </c>
      <c r="O411">
        <f t="shared" si="122"/>
        <v>6593.1185652464155</v>
      </c>
      <c r="P411">
        <f t="shared" si="129"/>
        <v>10.833977181244196</v>
      </c>
    </row>
    <row r="412" spans="1:17" x14ac:dyDescent="0.25">
      <c r="A412">
        <v>5.6</v>
      </c>
      <c r="B412" t="str">
        <f t="shared" si="128"/>
        <v>5.6 60</v>
      </c>
      <c r="C412">
        <v>60</v>
      </c>
      <c r="D412">
        <v>15.647</v>
      </c>
      <c r="E412">
        <f t="shared" si="118"/>
        <v>1.5647E-3</v>
      </c>
      <c r="F412">
        <v>0.30890000000000001</v>
      </c>
      <c r="G412">
        <f t="shared" si="119"/>
        <v>197.41803540614814</v>
      </c>
      <c r="H412">
        <v>0.95099999999999996</v>
      </c>
      <c r="I412" s="4">
        <v>1.986</v>
      </c>
      <c r="J412">
        <f t="shared" si="120"/>
        <v>0.89289705770485817</v>
      </c>
      <c r="K412">
        <f t="shared" si="121"/>
        <v>176.27398295202318</v>
      </c>
      <c r="L412">
        <f t="shared" si="126"/>
        <v>67.569726739037151</v>
      </c>
      <c r="N412">
        <v>0.35125000000000001</v>
      </c>
      <c r="O412">
        <f t="shared" si="122"/>
        <v>8968.3804499172384</v>
      </c>
      <c r="P412">
        <f t="shared" si="129"/>
        <v>48.813199845334665</v>
      </c>
    </row>
    <row r="413" spans="1:17" x14ac:dyDescent="0.25">
      <c r="A413">
        <v>6.1</v>
      </c>
      <c r="B413" s="2" t="str">
        <f t="shared" si="128"/>
        <v>6.1 0</v>
      </c>
      <c r="C413" s="2">
        <v>0</v>
      </c>
      <c r="D413" s="2">
        <v>19.030999999999999</v>
      </c>
      <c r="E413" s="2">
        <f t="shared" si="118"/>
        <v>1.9030999999999998E-3</v>
      </c>
      <c r="F413" s="2">
        <v>0.34250000000000003</v>
      </c>
      <c r="G413" s="2">
        <f t="shared" si="119"/>
        <v>179.96952340917454</v>
      </c>
      <c r="H413" s="2">
        <v>0.94199999999999995</v>
      </c>
      <c r="I413" s="3">
        <v>3.5750000000000002</v>
      </c>
      <c r="J413" s="2">
        <f t="shared" si="120"/>
        <v>0.75187430261087151</v>
      </c>
      <c r="K413" s="2">
        <f t="shared" si="121"/>
        <v>135.31445990448401</v>
      </c>
      <c r="L413" s="2">
        <f t="shared" si="126"/>
        <v>51.869033231494491</v>
      </c>
      <c r="M413" s="2"/>
      <c r="N413" s="2">
        <v>0.35125000000000001</v>
      </c>
      <c r="O413" s="2">
        <f t="shared" si="122"/>
        <v>8175.7229120592183</v>
      </c>
      <c r="P413" s="2"/>
      <c r="Q413" s="2">
        <f t="shared" si="124"/>
        <v>5.5717183255623031</v>
      </c>
    </row>
    <row r="414" spans="1:17" x14ac:dyDescent="0.25">
      <c r="A414">
        <v>6.1</v>
      </c>
      <c r="B414" t="str">
        <f t="shared" si="128"/>
        <v>6.1 120</v>
      </c>
      <c r="C414">
        <v>120</v>
      </c>
      <c r="D414">
        <v>18.7</v>
      </c>
      <c r="E414">
        <f t="shared" si="118"/>
        <v>1.8699999999999999E-3</v>
      </c>
      <c r="F414">
        <v>0.31780000000000003</v>
      </c>
      <c r="G414">
        <f t="shared" si="119"/>
        <v>169.94652406417114</v>
      </c>
      <c r="H414">
        <v>0.94</v>
      </c>
      <c r="I414" s="4">
        <v>3.28</v>
      </c>
      <c r="J414">
        <f t="shared" si="120"/>
        <v>0.84099370330339185</v>
      </c>
      <c r="K414">
        <f t="shared" si="121"/>
        <v>142.9239566362663</v>
      </c>
      <c r="L414">
        <f t="shared" si="126"/>
        <v>54.785922077922088</v>
      </c>
      <c r="N414">
        <v>0.35125000000000001</v>
      </c>
      <c r="O414">
        <f t="shared" si="122"/>
        <v>7720.3943439761106</v>
      </c>
      <c r="P414">
        <f t="shared" ref="P414:P418" si="130">O414*LN($I$413/I414)/C414</f>
        <v>5.5407825045347998</v>
      </c>
    </row>
    <row r="415" spans="1:17" x14ac:dyDescent="0.25">
      <c r="A415">
        <v>6.1</v>
      </c>
      <c r="B415" t="str">
        <f t="shared" si="128"/>
        <v>6.1 240</v>
      </c>
      <c r="C415">
        <v>240</v>
      </c>
      <c r="D415">
        <v>24.518999999999998</v>
      </c>
      <c r="E415">
        <f t="shared" si="118"/>
        <v>2.4518999999999999E-3</v>
      </c>
      <c r="F415">
        <v>0.4032</v>
      </c>
      <c r="G415">
        <f t="shared" si="119"/>
        <v>164.4439006484767</v>
      </c>
      <c r="H415">
        <v>1.2509999999999999</v>
      </c>
      <c r="I415" s="4">
        <v>3.2149999999999999</v>
      </c>
      <c r="J415">
        <f t="shared" si="120"/>
        <v>0.90321162584467174</v>
      </c>
      <c r="K415">
        <f t="shared" si="121"/>
        <v>148.52764286495031</v>
      </c>
      <c r="L415">
        <f t="shared" si="126"/>
        <v>56.933939277411703</v>
      </c>
      <c r="N415">
        <v>0.35125000000000001</v>
      </c>
      <c r="O415">
        <f t="shared" si="122"/>
        <v>7470.4191065919267</v>
      </c>
      <c r="P415">
        <f t="shared" si="130"/>
        <v>3.3037249455357851</v>
      </c>
    </row>
    <row r="416" spans="1:17" x14ac:dyDescent="0.25">
      <c r="A416">
        <v>6.1</v>
      </c>
      <c r="B416" t="str">
        <f t="shared" si="128"/>
        <v>6.1 30</v>
      </c>
      <c r="C416">
        <v>30</v>
      </c>
      <c r="D416">
        <v>18.007999999999999</v>
      </c>
      <c r="E416">
        <f t="shared" si="118"/>
        <v>1.8008E-3</v>
      </c>
      <c r="F416">
        <v>0.28960000000000002</v>
      </c>
      <c r="G416">
        <f t="shared" si="119"/>
        <v>160.81741448245225</v>
      </c>
      <c r="H416">
        <v>0.89500000000000002</v>
      </c>
      <c r="I416" s="4">
        <v>3.423</v>
      </c>
      <c r="J416">
        <f t="shared" si="120"/>
        <v>0.89796723276080037</v>
      </c>
      <c r="K416">
        <f t="shared" si="121"/>
        <v>144.40876866255431</v>
      </c>
      <c r="L416">
        <f t="shared" si="126"/>
        <v>55.355083454972409</v>
      </c>
      <c r="N416">
        <v>0.35125000000000001</v>
      </c>
      <c r="O416">
        <f t="shared" si="122"/>
        <v>7305.673734841278</v>
      </c>
      <c r="P416">
        <f t="shared" si="130"/>
        <v>10.580519085188177</v>
      </c>
    </row>
    <row r="417" spans="1:17" x14ac:dyDescent="0.25">
      <c r="A417">
        <v>6.1</v>
      </c>
      <c r="B417" t="str">
        <f t="shared" si="128"/>
        <v>6.1 480</v>
      </c>
      <c r="C417">
        <v>480</v>
      </c>
      <c r="D417">
        <v>18.212</v>
      </c>
      <c r="E417">
        <f t="shared" si="118"/>
        <v>1.8212E-3</v>
      </c>
      <c r="F417">
        <v>0.29399999999999998</v>
      </c>
      <c r="G417">
        <f t="shared" si="119"/>
        <v>161.43202284208212</v>
      </c>
      <c r="H417">
        <v>0.95799999999999996</v>
      </c>
      <c r="I417" s="4">
        <v>3.371</v>
      </c>
      <c r="J417">
        <f t="shared" si="120"/>
        <v>0.97014662955957853</v>
      </c>
      <c r="K417">
        <f t="shared" si="121"/>
        <v>156.61273286323086</v>
      </c>
      <c r="L417">
        <f t="shared" si="126"/>
        <v>60.033133569702869</v>
      </c>
      <c r="N417">
        <v>0.35125000000000001</v>
      </c>
      <c r="O417">
        <f t="shared" si="122"/>
        <v>7333.5943935871746</v>
      </c>
      <c r="P417">
        <f t="shared" si="130"/>
        <v>0.89768909307927658</v>
      </c>
    </row>
    <row r="418" spans="1:17" x14ac:dyDescent="0.25">
      <c r="A418">
        <v>6.1</v>
      </c>
      <c r="B418" t="str">
        <f t="shared" si="128"/>
        <v>6.1 60</v>
      </c>
      <c r="C418">
        <v>60</v>
      </c>
      <c r="D418">
        <v>24.448</v>
      </c>
      <c r="E418">
        <f t="shared" si="118"/>
        <v>2.4448E-3</v>
      </c>
      <c r="F418">
        <v>0.42930000000000001</v>
      </c>
      <c r="G418">
        <f t="shared" si="119"/>
        <v>175.59718586387436</v>
      </c>
      <c r="H418">
        <v>1.2909999999999999</v>
      </c>
      <c r="I418" s="4">
        <v>3.3780000000000001</v>
      </c>
      <c r="J418">
        <f t="shared" si="120"/>
        <v>0.8622075762985475</v>
      </c>
      <c r="K418">
        <f t="shared" si="121"/>
        <v>151.40122402853669</v>
      </c>
      <c r="L418">
        <f t="shared" si="126"/>
        <v>58.035446662303677</v>
      </c>
      <c r="N418">
        <v>0.35125000000000001</v>
      </c>
      <c r="O418">
        <f t="shared" si="122"/>
        <v>7977.0947245127427</v>
      </c>
      <c r="P418">
        <f t="shared" si="130"/>
        <v>7.5358759994734736</v>
      </c>
    </row>
    <row r="419" spans="1:17" x14ac:dyDescent="0.25">
      <c r="A419" s="5">
        <v>6.2</v>
      </c>
      <c r="B419" s="5" t="str">
        <f t="shared" si="128"/>
        <v>6.2 0</v>
      </c>
      <c r="C419" s="5">
        <v>0</v>
      </c>
      <c r="D419" s="5">
        <v>14.752000000000001</v>
      </c>
      <c r="E419" s="5">
        <f t="shared" si="118"/>
        <v>1.4752000000000001E-3</v>
      </c>
      <c r="F419" s="5">
        <v>0.26640000000000003</v>
      </c>
      <c r="G419" s="5">
        <f t="shared" si="119"/>
        <v>180.58568329718005</v>
      </c>
      <c r="H419" s="5">
        <v>0.81499999999999995</v>
      </c>
      <c r="I419" s="6">
        <v>3.1680000000000001</v>
      </c>
      <c r="J419" s="5">
        <f t="shared" si="120"/>
        <v>0.88458223460880203</v>
      </c>
      <c r="K419" s="5">
        <f t="shared" si="121"/>
        <v>159.74288726937695</v>
      </c>
      <c r="L419" s="5">
        <f t="shared" si="126"/>
        <v>61.232991168267759</v>
      </c>
      <c r="M419" s="5"/>
      <c r="N419" s="5">
        <v>0.35125000000000001</v>
      </c>
      <c r="O419" s="5">
        <f t="shared" si="122"/>
        <v>8203.7140542172438</v>
      </c>
      <c r="P419" s="5"/>
      <c r="Q419" s="5">
        <f t="shared" si="124"/>
        <v>5.1086218283655747</v>
      </c>
    </row>
    <row r="420" spans="1:17" x14ac:dyDescent="0.25">
      <c r="A420">
        <v>6.2</v>
      </c>
      <c r="B420" t="str">
        <f t="shared" si="128"/>
        <v>6.2 120</v>
      </c>
      <c r="C420">
        <v>120</v>
      </c>
      <c r="D420">
        <v>30.670999999999999</v>
      </c>
      <c r="E420">
        <f t="shared" si="118"/>
        <v>3.0671000000000001E-3</v>
      </c>
      <c r="F420">
        <v>0.8085</v>
      </c>
      <c r="G420">
        <f t="shared" si="119"/>
        <v>263.60405594861595</v>
      </c>
      <c r="H420">
        <v>2.2040000000000002</v>
      </c>
      <c r="I420" s="4">
        <v>2.9769999999999999</v>
      </c>
      <c r="J420">
        <f t="shared" si="120"/>
        <v>0.74142367007140875</v>
      </c>
      <c r="K420">
        <f t="shared" si="121"/>
        <v>195.44228660713179</v>
      </c>
      <c r="L420">
        <f t="shared" si="126"/>
        <v>74.917362608699733</v>
      </c>
      <c r="N420">
        <v>0.35125000000000001</v>
      </c>
      <c r="O420">
        <f t="shared" si="122"/>
        <v>11975.103779271181</v>
      </c>
      <c r="P420">
        <f t="shared" ref="P420:P424" si="131">O420*LN($I$419/I420)/C420</f>
        <v>6.2055378889615804</v>
      </c>
    </row>
    <row r="421" spans="1:17" x14ac:dyDescent="0.25">
      <c r="A421">
        <v>6.2</v>
      </c>
      <c r="B421" t="str">
        <f t="shared" si="128"/>
        <v>6.2 240</v>
      </c>
      <c r="C421">
        <v>240</v>
      </c>
      <c r="D421">
        <v>19.173999999999999</v>
      </c>
      <c r="E421">
        <f t="shared" si="118"/>
        <v>1.9173999999999999E-3</v>
      </c>
      <c r="F421">
        <v>0.33850000000000002</v>
      </c>
      <c r="G421">
        <f t="shared" si="119"/>
        <v>176.54114947324504</v>
      </c>
      <c r="H421">
        <v>1.1719999999999999</v>
      </c>
      <c r="I421" s="4">
        <v>2.5270000000000001</v>
      </c>
      <c r="J421">
        <f t="shared" si="120"/>
        <v>1.0577025743755457</v>
      </c>
      <c r="K421">
        <f t="shared" si="121"/>
        <v>186.7280282810693</v>
      </c>
      <c r="L421">
        <f t="shared" si="126"/>
        <v>71.576994143855529</v>
      </c>
      <c r="N421">
        <v>0.35125000000000001</v>
      </c>
      <c r="O421">
        <f t="shared" si="122"/>
        <v>8019.9774568948005</v>
      </c>
      <c r="P421">
        <f t="shared" si="131"/>
        <v>7.5544059208882697</v>
      </c>
    </row>
    <row r="422" spans="1:17" x14ac:dyDescent="0.25">
      <c r="A422">
        <v>6.2</v>
      </c>
      <c r="B422" t="str">
        <f t="shared" si="128"/>
        <v>6.2 30</v>
      </c>
      <c r="C422">
        <v>30</v>
      </c>
      <c r="D422">
        <v>25.119</v>
      </c>
      <c r="E422">
        <f t="shared" si="118"/>
        <v>2.5119000000000001E-3</v>
      </c>
      <c r="F422">
        <v>0.43130000000000002</v>
      </c>
      <c r="G422">
        <f t="shared" si="119"/>
        <v>171.70269517098612</v>
      </c>
      <c r="H422">
        <v>1.379</v>
      </c>
      <c r="I422" s="4">
        <v>3.0579999999999998</v>
      </c>
      <c r="J422">
        <f t="shared" si="120"/>
        <v>0.94386102426777163</v>
      </c>
      <c r="K422">
        <f t="shared" si="121"/>
        <v>162.06348173362392</v>
      </c>
      <c r="L422">
        <f t="shared" si="126"/>
        <v>62.122526488201878</v>
      </c>
      <c r="N422">
        <v>0.35125000000000001</v>
      </c>
      <c r="O422">
        <f t="shared" si="122"/>
        <v>7800.1743427420106</v>
      </c>
      <c r="P422">
        <f t="shared" si="131"/>
        <v>9.1884406478485392</v>
      </c>
    </row>
    <row r="423" spans="1:17" x14ac:dyDescent="0.25">
      <c r="A423">
        <v>6.2</v>
      </c>
      <c r="B423" t="str">
        <f t="shared" si="128"/>
        <v>6.2 480</v>
      </c>
      <c r="C423">
        <v>480</v>
      </c>
      <c r="D423">
        <v>23.369</v>
      </c>
      <c r="E423">
        <f t="shared" si="118"/>
        <v>2.3368999999999998E-3</v>
      </c>
      <c r="F423">
        <v>0.4914</v>
      </c>
      <c r="G423">
        <f t="shared" si="119"/>
        <v>210.27857417946854</v>
      </c>
      <c r="H423">
        <v>1.472</v>
      </c>
      <c r="I423" s="4">
        <v>2.9540000000000002</v>
      </c>
      <c r="J423">
        <f t="shared" si="120"/>
        <v>0.85718264012754353</v>
      </c>
      <c r="K423">
        <f t="shared" si="121"/>
        <v>180.24714337741236</v>
      </c>
      <c r="L423">
        <f t="shared" si="126"/>
        <v>69.092727239383095</v>
      </c>
      <c r="N423">
        <v>0.35125000000000001</v>
      </c>
      <c r="O423">
        <f t="shared" si="122"/>
        <v>9552.6138218721553</v>
      </c>
      <c r="P423">
        <f t="shared" si="131"/>
        <v>1.3919012072081332</v>
      </c>
    </row>
    <row r="424" spans="1:17" x14ac:dyDescent="0.25">
      <c r="A424">
        <v>6.2</v>
      </c>
      <c r="B424" t="str">
        <f t="shared" si="128"/>
        <v>6.2 60</v>
      </c>
      <c r="C424">
        <v>60</v>
      </c>
      <c r="D424">
        <v>14.255000000000001</v>
      </c>
      <c r="E424">
        <f t="shared" si="118"/>
        <v>1.4255000000000001E-3</v>
      </c>
      <c r="F424">
        <v>0.27479999999999999</v>
      </c>
      <c r="G424">
        <f t="shared" si="119"/>
        <v>192.77446509996491</v>
      </c>
      <c r="H424">
        <v>0.80700000000000005</v>
      </c>
      <c r="I424" s="4">
        <v>3.1419999999999999</v>
      </c>
      <c r="J424">
        <f t="shared" si="120"/>
        <v>0.83190698743649649</v>
      </c>
      <c r="K424">
        <f t="shared" si="121"/>
        <v>160.37042451599385</v>
      </c>
      <c r="L424">
        <f t="shared" si="126"/>
        <v>61.473540111239174</v>
      </c>
      <c r="N424">
        <v>0.35125000000000001</v>
      </c>
      <c r="O424">
        <f t="shared" si="122"/>
        <v>8757.4305989266068</v>
      </c>
      <c r="P424">
        <f t="shared" si="131"/>
        <v>1.2028234769213515</v>
      </c>
    </row>
    <row r="425" spans="1:17" x14ac:dyDescent="0.25">
      <c r="A425" s="7">
        <v>6.3</v>
      </c>
      <c r="B425" s="7" t="str">
        <f t="shared" si="128"/>
        <v>6.3 0</v>
      </c>
      <c r="C425" s="7">
        <v>0</v>
      </c>
      <c r="D425" s="7">
        <v>14.492000000000001</v>
      </c>
      <c r="E425" s="7">
        <f t="shared" si="118"/>
        <v>1.4492000000000001E-3</v>
      </c>
      <c r="F425" s="7">
        <v>0.23769999999999999</v>
      </c>
      <c r="G425" s="7">
        <f t="shared" si="119"/>
        <v>164.02152911951421</v>
      </c>
      <c r="H425" s="7">
        <v>0.70099999999999996</v>
      </c>
      <c r="I425" s="8">
        <v>3.31</v>
      </c>
      <c r="J425" s="7">
        <f t="shared" si="120"/>
        <v>0.83723957530776949</v>
      </c>
      <c r="K425" s="7">
        <f t="shared" si="121"/>
        <v>137.32531538135302</v>
      </c>
      <c r="L425" s="7">
        <f t="shared" si="126"/>
        <v>52.639838728756757</v>
      </c>
      <c r="M425" s="7"/>
      <c r="N425" s="7">
        <v>0.35125000000000001</v>
      </c>
      <c r="O425" s="7">
        <f t="shared" si="122"/>
        <v>7451.2314545865984</v>
      </c>
      <c r="P425" s="7"/>
      <c r="Q425" s="7">
        <f t="shared" si="124"/>
        <v>5.3273223908193525</v>
      </c>
    </row>
    <row r="426" spans="1:17" x14ac:dyDescent="0.25">
      <c r="A426">
        <v>6.3</v>
      </c>
      <c r="B426" t="str">
        <f t="shared" si="128"/>
        <v>6.3 120</v>
      </c>
      <c r="C426">
        <v>120</v>
      </c>
      <c r="D426">
        <v>28.847999999999999</v>
      </c>
      <c r="E426">
        <f t="shared" si="118"/>
        <v>2.8847999999999999E-3</v>
      </c>
      <c r="F426">
        <v>0.58350000000000002</v>
      </c>
      <c r="G426">
        <f t="shared" si="119"/>
        <v>202.26705490848587</v>
      </c>
      <c r="H426">
        <v>1.776</v>
      </c>
      <c r="I426" s="4">
        <v>3.14</v>
      </c>
      <c r="J426">
        <f t="shared" si="120"/>
        <v>0.87787798389042138</v>
      </c>
      <c r="K426">
        <f t="shared" si="121"/>
        <v>177.56579437051474</v>
      </c>
      <c r="L426">
        <f t="shared" si="126"/>
        <v>68.064906703113877</v>
      </c>
      <c r="N426">
        <v>0.35125000000000001</v>
      </c>
      <c r="O426">
        <f t="shared" si="122"/>
        <v>9188.6635239361112</v>
      </c>
      <c r="P426">
        <f t="shared" ref="P426:P430" si="132">O426*LN($I$425/I426)/C426</f>
        <v>4.0372988583114529</v>
      </c>
    </row>
    <row r="427" spans="1:17" x14ac:dyDescent="0.25">
      <c r="A427">
        <v>6.3</v>
      </c>
      <c r="B427" t="str">
        <f t="shared" si="128"/>
        <v>6.3 240</v>
      </c>
      <c r="C427">
        <v>240</v>
      </c>
      <c r="D427">
        <v>30.600999999999999</v>
      </c>
      <c r="E427">
        <f t="shared" si="118"/>
        <v>3.0601000000000001E-3</v>
      </c>
      <c r="F427">
        <v>0.59599999999999997</v>
      </c>
      <c r="G427">
        <f t="shared" si="119"/>
        <v>194.76487696480507</v>
      </c>
      <c r="H427">
        <v>1.825</v>
      </c>
      <c r="I427" s="4">
        <v>2.2690000000000001</v>
      </c>
      <c r="J427">
        <f t="shared" si="120"/>
        <v>0.88577262339351792</v>
      </c>
      <c r="K427">
        <f t="shared" si="121"/>
        <v>172.51739601403114</v>
      </c>
      <c r="L427">
        <f t="shared" si="126"/>
        <v>66.129743659170828</v>
      </c>
      <c r="N427">
        <v>0.35125000000000001</v>
      </c>
      <c r="O427">
        <f t="shared" si="122"/>
        <v>8847.8517745764984</v>
      </c>
      <c r="P427">
        <f t="shared" si="132"/>
        <v>13.920951314850077</v>
      </c>
    </row>
    <row r="428" spans="1:17" x14ac:dyDescent="0.25">
      <c r="A428">
        <v>6.3</v>
      </c>
      <c r="B428" t="str">
        <f t="shared" si="128"/>
        <v>6.3 30</v>
      </c>
      <c r="C428">
        <v>30</v>
      </c>
      <c r="D428">
        <v>17.515000000000001</v>
      </c>
      <c r="E428">
        <f t="shared" si="118"/>
        <v>1.7515E-3</v>
      </c>
      <c r="F428">
        <v>0.34200000000000003</v>
      </c>
      <c r="G428">
        <f t="shared" si="119"/>
        <v>195.2612046817014</v>
      </c>
      <c r="H428">
        <v>1.105</v>
      </c>
      <c r="I428" s="4">
        <v>3.36</v>
      </c>
      <c r="J428">
        <f t="shared" si="120"/>
        <v>0.95832995242401076</v>
      </c>
      <c r="K428">
        <f t="shared" si="121"/>
        <v>187.12466099286993</v>
      </c>
      <c r="L428">
        <f t="shared" si="126"/>
        <v>71.729032258064521</v>
      </c>
      <c r="N428">
        <v>0.44191999999999998</v>
      </c>
      <c r="O428">
        <f t="shared" si="122"/>
        <v>11160.16166882485</v>
      </c>
      <c r="P428">
        <f t="shared" si="132"/>
        <v>-5.577396661573399</v>
      </c>
    </row>
    <row r="429" spans="1:17" x14ac:dyDescent="0.25">
      <c r="A429">
        <v>6.3</v>
      </c>
      <c r="B429" t="str">
        <f t="shared" si="128"/>
        <v>6.3 480</v>
      </c>
      <c r="C429">
        <v>480</v>
      </c>
      <c r="D429">
        <v>39.003999999999998</v>
      </c>
      <c r="E429">
        <f t="shared" si="118"/>
        <v>3.9003999999999996E-3</v>
      </c>
      <c r="F429">
        <v>0.77580000000000005</v>
      </c>
      <c r="G429">
        <f t="shared" si="119"/>
        <v>198.90267664854889</v>
      </c>
      <c r="H429">
        <v>2.3759999999999999</v>
      </c>
      <c r="I429" s="4">
        <v>2.589</v>
      </c>
      <c r="J429">
        <f t="shared" si="120"/>
        <v>0.88601509511876553</v>
      </c>
      <c r="K429">
        <f t="shared" si="121"/>
        <v>176.23077397014112</v>
      </c>
      <c r="L429">
        <f t="shared" si="126"/>
        <v>67.553163778074065</v>
      </c>
      <c r="N429">
        <v>0.35125000000000001</v>
      </c>
      <c r="O429">
        <f t="shared" si="122"/>
        <v>9035.8252883084988</v>
      </c>
      <c r="P429">
        <f t="shared" si="132"/>
        <v>4.6247704762740716</v>
      </c>
    </row>
    <row r="430" spans="1:17" x14ac:dyDescent="0.25">
      <c r="A430">
        <v>6.3</v>
      </c>
      <c r="B430" t="str">
        <f t="shared" si="128"/>
        <v>6.3 60</v>
      </c>
      <c r="C430">
        <v>60</v>
      </c>
      <c r="D430">
        <v>22.768999999999998</v>
      </c>
      <c r="E430">
        <f t="shared" si="118"/>
        <v>2.2768999999999997E-3</v>
      </c>
      <c r="F430">
        <v>0.42309999999999998</v>
      </c>
      <c r="G430">
        <f t="shared" si="119"/>
        <v>185.82282928543196</v>
      </c>
      <c r="H430">
        <v>1.357</v>
      </c>
      <c r="I430" s="4">
        <v>3.0910000000000002</v>
      </c>
      <c r="J430">
        <f t="shared" si="120"/>
        <v>0.94814329966865696</v>
      </c>
      <c r="K430">
        <f t="shared" si="121"/>
        <v>176.18667051245501</v>
      </c>
      <c r="L430">
        <f t="shared" si="126"/>
        <v>67.536257944699273</v>
      </c>
      <c r="N430">
        <v>0.35125000000000001</v>
      </c>
      <c r="O430">
        <f t="shared" si="122"/>
        <v>8441.6290836003118</v>
      </c>
      <c r="P430">
        <f t="shared" si="132"/>
        <v>9.6309879662345583</v>
      </c>
    </row>
    <row r="431" spans="1:17" x14ac:dyDescent="0.25">
      <c r="A431" s="9">
        <v>6.4</v>
      </c>
      <c r="B431" s="9" t="str">
        <f t="shared" si="128"/>
        <v>6.4 0</v>
      </c>
      <c r="C431" s="9">
        <v>0</v>
      </c>
      <c r="D431" s="9">
        <v>28.513000000000002</v>
      </c>
      <c r="E431" s="9">
        <f t="shared" si="118"/>
        <v>2.8513000000000002E-3</v>
      </c>
      <c r="F431" s="9">
        <v>0.48499999999999999</v>
      </c>
      <c r="G431" s="9">
        <f t="shared" si="119"/>
        <v>170.09785010346155</v>
      </c>
      <c r="H431" s="9">
        <v>1.4530000000000001</v>
      </c>
      <c r="I431" s="10">
        <v>3.4</v>
      </c>
      <c r="J431" s="9">
        <f t="shared" si="120"/>
        <v>0.85733439821022128</v>
      </c>
      <c r="K431" s="9">
        <f t="shared" si="121"/>
        <v>145.83073795530365</v>
      </c>
      <c r="L431" s="9">
        <f t="shared" si="126"/>
        <v>55.900155818649154</v>
      </c>
      <c r="M431" s="9"/>
      <c r="N431" s="9">
        <v>0.35125000000000001</v>
      </c>
      <c r="O431" s="9">
        <f t="shared" si="122"/>
        <v>7727.2688399639956</v>
      </c>
      <c r="P431" s="9"/>
      <c r="Q431" s="9">
        <f t="shared" si="124"/>
        <v>25.127740259225213</v>
      </c>
    </row>
    <row r="432" spans="1:17" x14ac:dyDescent="0.25">
      <c r="A432">
        <v>6.4</v>
      </c>
      <c r="B432" t="str">
        <f t="shared" si="128"/>
        <v>6.4 120</v>
      </c>
      <c r="C432">
        <v>120</v>
      </c>
      <c r="D432">
        <v>40.274000000000001</v>
      </c>
      <c r="E432">
        <f t="shared" si="118"/>
        <v>4.0274000000000004E-3</v>
      </c>
      <c r="F432">
        <v>0.84699999999999998</v>
      </c>
      <c r="G432">
        <f t="shared" si="119"/>
        <v>210.30938074191783</v>
      </c>
      <c r="H432">
        <v>2.6070000000000002</v>
      </c>
      <c r="I432" s="4">
        <v>2.548</v>
      </c>
      <c r="J432">
        <f t="shared" si="120"/>
        <v>0.89257740288066401</v>
      </c>
      <c r="K432">
        <f t="shared" si="121"/>
        <v>187.71740086406174</v>
      </c>
      <c r="L432">
        <f t="shared" si="126"/>
        <v>71.956242595364628</v>
      </c>
      <c r="N432">
        <v>0.35125000000000001</v>
      </c>
      <c r="O432">
        <f t="shared" si="122"/>
        <v>9554.0133139288519</v>
      </c>
      <c r="P432">
        <f t="shared" ref="P432:P436" si="133">O432*LN($I$431/I432)/C432</f>
        <v>22.966788618851542</v>
      </c>
    </row>
    <row r="433" spans="1:17" x14ac:dyDescent="0.25">
      <c r="A433">
        <v>6.4</v>
      </c>
      <c r="B433" t="str">
        <f t="shared" si="128"/>
        <v>6.4 240</v>
      </c>
      <c r="C433">
        <v>240</v>
      </c>
      <c r="D433">
        <v>15.071</v>
      </c>
      <c r="E433">
        <f t="shared" si="118"/>
        <v>1.5070999999999999E-3</v>
      </c>
      <c r="F433">
        <v>0.33079999999999998</v>
      </c>
      <c r="G433">
        <f t="shared" si="119"/>
        <v>219.49439320549399</v>
      </c>
      <c r="H433">
        <v>1.0389999999999999</v>
      </c>
      <c r="I433" s="4">
        <v>2.4750000000000001</v>
      </c>
      <c r="J433">
        <f t="shared" si="120"/>
        <v>0.91961712869268897</v>
      </c>
      <c r="K433">
        <f t="shared" si="121"/>
        <v>201.85080364378044</v>
      </c>
      <c r="L433">
        <f t="shared" si="126"/>
        <v>77.373889304909184</v>
      </c>
      <c r="N433">
        <v>0.35125000000000001</v>
      </c>
      <c r="O433">
        <f t="shared" si="122"/>
        <v>9971.273500117577</v>
      </c>
      <c r="P433">
        <f t="shared" si="133"/>
        <v>13.192619524382291</v>
      </c>
    </row>
    <row r="434" spans="1:17" x14ac:dyDescent="0.25">
      <c r="A434">
        <v>6.4</v>
      </c>
      <c r="B434" t="str">
        <f t="shared" si="128"/>
        <v>6.4 30</v>
      </c>
      <c r="C434">
        <v>30</v>
      </c>
      <c r="D434">
        <v>15.916</v>
      </c>
      <c r="E434">
        <f t="shared" si="118"/>
        <v>1.5916000000000001E-3</v>
      </c>
      <c r="F434">
        <v>0.32779999999999998</v>
      </c>
      <c r="G434">
        <f t="shared" si="119"/>
        <v>205.95627041970343</v>
      </c>
      <c r="H434">
        <v>0.96699999999999997</v>
      </c>
      <c r="I434" s="4">
        <v>2.847</v>
      </c>
      <c r="J434">
        <f t="shared" si="120"/>
        <v>0.83761500240126741</v>
      </c>
      <c r="K434">
        <f t="shared" si="121"/>
        <v>172.51206194215598</v>
      </c>
      <c r="L434">
        <f t="shared" si="126"/>
        <v>66.12769899113205</v>
      </c>
      <c r="N434">
        <v>0.35125000000000001</v>
      </c>
      <c r="O434">
        <f t="shared" si="122"/>
        <v>9356.2585878737409</v>
      </c>
      <c r="P434">
        <f t="shared" si="133"/>
        <v>55.360864589204475</v>
      </c>
    </row>
    <row r="435" spans="1:17" x14ac:dyDescent="0.25">
      <c r="A435">
        <v>6.4</v>
      </c>
      <c r="B435" t="str">
        <f t="shared" si="128"/>
        <v>6.4 480</v>
      </c>
      <c r="C435">
        <v>480</v>
      </c>
      <c r="D435">
        <v>22.94</v>
      </c>
      <c r="E435">
        <f t="shared" si="118"/>
        <v>2.294E-3</v>
      </c>
      <c r="F435">
        <v>0.50280000000000002</v>
      </c>
      <c r="G435">
        <f t="shared" si="119"/>
        <v>219.18047079337401</v>
      </c>
      <c r="H435">
        <v>1.5409999999999999</v>
      </c>
      <c r="I435" s="4">
        <v>2.6379999999999999</v>
      </c>
      <c r="J435">
        <f t="shared" si="120"/>
        <v>0.8869566327894326</v>
      </c>
      <c r="K435">
        <f t="shared" si="121"/>
        <v>194.4035723480936</v>
      </c>
      <c r="L435">
        <f t="shared" si="126"/>
        <v>74.519200398555228</v>
      </c>
      <c r="N435">
        <v>0.35125000000000001</v>
      </c>
      <c r="O435">
        <f t="shared" si="122"/>
        <v>9957.012515208804</v>
      </c>
      <c r="P435">
        <f t="shared" si="133"/>
        <v>5.2638239809039264</v>
      </c>
    </row>
    <row r="436" spans="1:17" x14ac:dyDescent="0.25">
      <c r="A436">
        <v>6.4</v>
      </c>
      <c r="B436" t="str">
        <f t="shared" si="128"/>
        <v>6.4 60</v>
      </c>
      <c r="C436">
        <v>60</v>
      </c>
      <c r="D436">
        <v>28.76</v>
      </c>
      <c r="E436">
        <f t="shared" si="118"/>
        <v>2.8760000000000001E-3</v>
      </c>
      <c r="F436">
        <v>0.66310000000000002</v>
      </c>
      <c r="G436">
        <f t="shared" si="119"/>
        <v>230.5632823365786</v>
      </c>
      <c r="H436">
        <v>1.9039999999999999</v>
      </c>
      <c r="I436" s="4">
        <v>2.8820000000000001</v>
      </c>
      <c r="J436">
        <f t="shared" si="120"/>
        <v>0.80384883540440177</v>
      </c>
      <c r="K436">
        <f t="shared" si="121"/>
        <v>185.33802599327498</v>
      </c>
      <c r="L436">
        <f t="shared" si="126"/>
        <v>71.044175442082278</v>
      </c>
      <c r="N436">
        <v>0.35125000000000001</v>
      </c>
      <c r="O436">
        <f t="shared" si="122"/>
        <v>10474.11514111199</v>
      </c>
      <c r="P436">
        <f t="shared" si="133"/>
        <v>28.854604582783832</v>
      </c>
    </row>
    <row r="437" spans="1:17" x14ac:dyDescent="0.25">
      <c r="A437" s="12">
        <v>6.5</v>
      </c>
      <c r="B437" s="12" t="str">
        <f t="shared" si="128"/>
        <v>6.5 0</v>
      </c>
      <c r="C437" s="12">
        <v>0</v>
      </c>
      <c r="D437" s="12">
        <v>19.803000000000001</v>
      </c>
      <c r="E437" s="12">
        <f t="shared" si="118"/>
        <v>1.9802999999999999E-3</v>
      </c>
      <c r="F437" s="12">
        <v>0.3876</v>
      </c>
      <c r="G437" s="12">
        <f t="shared" si="119"/>
        <v>195.72792001211937</v>
      </c>
      <c r="H437" s="12">
        <v>1.149</v>
      </c>
      <c r="I437" s="13">
        <v>2.86</v>
      </c>
      <c r="J437" s="12">
        <f t="shared" si="120"/>
        <v>0.84381207205571118</v>
      </c>
      <c r="K437" s="12">
        <f t="shared" si="121"/>
        <v>165.15758174458094</v>
      </c>
      <c r="L437" s="12">
        <f t="shared" si="126"/>
        <v>63.308563637544111</v>
      </c>
      <c r="M437" s="12"/>
      <c r="N437" s="12">
        <v>0.35125000000000001</v>
      </c>
      <c r="O437" s="12">
        <f t="shared" si="122"/>
        <v>8891.6012548111394</v>
      </c>
      <c r="P437" s="12"/>
      <c r="Q437" s="12">
        <f t="shared" si="124"/>
        <v>5.3241393550407619</v>
      </c>
    </row>
    <row r="438" spans="1:17" x14ac:dyDescent="0.25">
      <c r="A438">
        <v>6.5</v>
      </c>
      <c r="B438" t="str">
        <f t="shared" si="128"/>
        <v>6.5 120</v>
      </c>
      <c r="C438">
        <v>120</v>
      </c>
      <c r="D438">
        <v>18.216000000000001</v>
      </c>
      <c r="E438">
        <f t="shared" si="118"/>
        <v>1.8216E-3</v>
      </c>
      <c r="F438">
        <v>0.4012</v>
      </c>
      <c r="G438">
        <f t="shared" si="119"/>
        <v>220.24593763724198</v>
      </c>
      <c r="H438">
        <v>1.204</v>
      </c>
      <c r="I438" s="4">
        <v>2.7629999999999999</v>
      </c>
      <c r="J438">
        <f t="shared" si="120"/>
        <v>0.85953401834356258</v>
      </c>
      <c r="K438">
        <f t="shared" si="121"/>
        <v>189.30887580118429</v>
      </c>
      <c r="L438">
        <f t="shared" si="126"/>
        <v>72.566290231507651</v>
      </c>
      <c r="N438">
        <v>0.35125000000000001</v>
      </c>
      <c r="O438">
        <f t="shared" si="122"/>
        <v>10005.414942033291</v>
      </c>
      <c r="P438">
        <f t="shared" ref="P438:P442" si="134">O438*LN($I$437/I438)/C438</f>
        <v>2.8769385766616051</v>
      </c>
    </row>
    <row r="439" spans="1:17" x14ac:dyDescent="0.25">
      <c r="A439">
        <v>6.5</v>
      </c>
      <c r="B439" t="str">
        <f t="shared" si="128"/>
        <v>6.5 240</v>
      </c>
      <c r="C439">
        <v>240</v>
      </c>
      <c r="D439">
        <v>19.800999999999998</v>
      </c>
      <c r="E439">
        <f t="shared" si="118"/>
        <v>1.9800999999999998E-3</v>
      </c>
      <c r="F439">
        <v>0.39629999999999999</v>
      </c>
      <c r="G439">
        <f t="shared" si="119"/>
        <v>200.14140699964651</v>
      </c>
      <c r="H439">
        <v>1.1990000000000001</v>
      </c>
      <c r="I439" s="4">
        <v>2.7469999999999999</v>
      </c>
      <c r="J439">
        <f t="shared" si="120"/>
        <v>0.87005322450649425</v>
      </c>
      <c r="K439">
        <f t="shared" si="121"/>
        <v>174.13367651730908</v>
      </c>
      <c r="L439">
        <f t="shared" si="126"/>
        <v>66.749299818912505</v>
      </c>
      <c r="N439">
        <v>0.35125000000000001</v>
      </c>
      <c r="O439">
        <f t="shared" si="122"/>
        <v>9092.0987946304886</v>
      </c>
      <c r="P439">
        <f t="shared" si="134"/>
        <v>1.527177775534948</v>
      </c>
    </row>
    <row r="440" spans="1:17" x14ac:dyDescent="0.25">
      <c r="A440">
        <v>6.5</v>
      </c>
      <c r="B440" t="str">
        <f t="shared" si="128"/>
        <v>6.5 30</v>
      </c>
      <c r="C440">
        <v>30</v>
      </c>
      <c r="D440">
        <v>11.699</v>
      </c>
      <c r="E440">
        <f t="shared" si="118"/>
        <v>1.1699E-3</v>
      </c>
      <c r="F440">
        <v>0.2157</v>
      </c>
      <c r="G440">
        <f t="shared" si="119"/>
        <v>184.3747328831524</v>
      </c>
      <c r="H440">
        <v>0.69599999999999995</v>
      </c>
      <c r="I440" s="4">
        <v>2.7970000000000002</v>
      </c>
      <c r="J440">
        <f t="shared" si="120"/>
        <v>0.95648700012969035</v>
      </c>
      <c r="K440">
        <f t="shared" si="121"/>
        <v>176.35203515511941</v>
      </c>
      <c r="L440">
        <f t="shared" si="126"/>
        <v>67.599645879379182</v>
      </c>
      <c r="N440">
        <v>0.35125000000000001</v>
      </c>
      <c r="O440">
        <f t="shared" si="122"/>
        <v>8375.8444178929421</v>
      </c>
      <c r="P440">
        <f t="shared" si="134"/>
        <v>6.2188440872325534</v>
      </c>
    </row>
    <row r="441" spans="1:17" x14ac:dyDescent="0.25">
      <c r="A441">
        <v>6.5</v>
      </c>
      <c r="B441" t="str">
        <f t="shared" si="128"/>
        <v>6.5 480</v>
      </c>
      <c r="C441">
        <v>480</v>
      </c>
      <c r="D441">
        <v>21.352</v>
      </c>
      <c r="E441">
        <f t="shared" si="118"/>
        <v>2.1351999999999999E-3</v>
      </c>
      <c r="F441">
        <v>0.41909999999999997</v>
      </c>
      <c r="G441">
        <f t="shared" si="119"/>
        <v>196.28137879355563</v>
      </c>
      <c r="H441">
        <v>1.325</v>
      </c>
      <c r="I441" s="4">
        <v>2.7109999999999999</v>
      </c>
      <c r="J441">
        <f t="shared" si="120"/>
        <v>0.92849427245524174</v>
      </c>
      <c r="K441">
        <f t="shared" si="121"/>
        <v>182.24613599943416</v>
      </c>
      <c r="L441">
        <f t="shared" si="126"/>
        <v>69.85898544131031</v>
      </c>
      <c r="N441">
        <v>0.35125000000000001</v>
      </c>
      <c r="O441">
        <f t="shared" si="122"/>
        <v>8916.7439876169628</v>
      </c>
      <c r="P441">
        <f t="shared" si="134"/>
        <v>0.9939207388093414</v>
      </c>
    </row>
    <row r="442" spans="1:17" x14ac:dyDescent="0.25">
      <c r="A442">
        <v>6.5</v>
      </c>
      <c r="B442" t="str">
        <f t="shared" si="128"/>
        <v>6.5 60</v>
      </c>
      <c r="C442">
        <v>60</v>
      </c>
      <c r="D442">
        <v>12.99</v>
      </c>
      <c r="E442">
        <f t="shared" si="118"/>
        <v>1.299E-3</v>
      </c>
      <c r="F442">
        <v>0.28260000000000002</v>
      </c>
      <c r="G442">
        <f t="shared" si="119"/>
        <v>217.55196304849886</v>
      </c>
      <c r="H442">
        <v>0.84499999999999997</v>
      </c>
      <c r="I442" s="4">
        <v>2.6110000000000002</v>
      </c>
      <c r="J442">
        <f t="shared" si="120"/>
        <v>0.85484974160179061</v>
      </c>
      <c r="K442">
        <f t="shared" si="121"/>
        <v>185.97423939697154</v>
      </c>
      <c r="L442">
        <f t="shared" si="126"/>
        <v>71.288050148465871</v>
      </c>
      <c r="N442">
        <v>0.35125000000000001</v>
      </c>
      <c r="O442">
        <f t="shared" si="122"/>
        <v>9883.0320554618993</v>
      </c>
      <c r="P442">
        <f t="shared" si="134"/>
        <v>15.00381559696536</v>
      </c>
    </row>
    <row r="443" spans="1:17" x14ac:dyDescent="0.25">
      <c r="A443" s="14">
        <v>6.6</v>
      </c>
      <c r="B443" s="14" t="str">
        <f t="shared" si="128"/>
        <v>6.6 0</v>
      </c>
      <c r="C443" s="14">
        <v>0</v>
      </c>
      <c r="D443" s="14">
        <v>22.227</v>
      </c>
      <c r="E443" s="14">
        <f t="shared" si="118"/>
        <v>2.2227000000000002E-3</v>
      </c>
      <c r="F443" s="14">
        <v>0.32790000000000002</v>
      </c>
      <c r="G443" s="14">
        <f t="shared" si="119"/>
        <v>147.52328249426373</v>
      </c>
      <c r="H443" s="14">
        <v>1.0169999999999999</v>
      </c>
      <c r="I443" s="15">
        <v>3.5259999999999998</v>
      </c>
      <c r="J443" s="14">
        <f t="shared" si="120"/>
        <v>0.9027291438134728</v>
      </c>
      <c r="K443" s="14">
        <f t="shared" si="121"/>
        <v>133.17356649859977</v>
      </c>
      <c r="L443" s="14">
        <f t="shared" si="126"/>
        <v>51.048381312303569</v>
      </c>
      <c r="M443" s="14"/>
      <c r="N443" s="14">
        <v>0.44191999999999998</v>
      </c>
      <c r="O443" s="14">
        <f t="shared" si="122"/>
        <v>8431.6988888576179</v>
      </c>
      <c r="P443" s="14"/>
      <c r="Q443" s="14">
        <f t="shared" si="124"/>
        <v>13.295953992440364</v>
      </c>
    </row>
    <row r="444" spans="1:17" x14ac:dyDescent="0.25">
      <c r="A444">
        <v>6.6</v>
      </c>
      <c r="B444" t="str">
        <f t="shared" si="128"/>
        <v>6.6 120</v>
      </c>
      <c r="C444">
        <v>120</v>
      </c>
      <c r="D444">
        <v>29.773</v>
      </c>
      <c r="E444">
        <f t="shared" si="118"/>
        <v>2.9773E-3</v>
      </c>
      <c r="F444">
        <v>0.61909999999999998</v>
      </c>
      <c r="G444">
        <f t="shared" si="119"/>
        <v>207.94007993819903</v>
      </c>
      <c r="H444">
        <v>1.829</v>
      </c>
      <c r="I444" s="4">
        <v>2.8650000000000002</v>
      </c>
      <c r="J444">
        <f t="shared" si="120"/>
        <v>0.83947023683965916</v>
      </c>
      <c r="K444">
        <f t="shared" si="121"/>
        <v>174.55950815417759</v>
      </c>
      <c r="L444">
        <f t="shared" si="126"/>
        <v>66.912530528618959</v>
      </c>
      <c r="N444">
        <v>0.35125000000000001</v>
      </c>
      <c r="O444">
        <f t="shared" si="122"/>
        <v>9446.3798296611658</v>
      </c>
      <c r="P444">
        <f t="shared" ref="P444:P448" si="135">O444*LN($I$443/I444)/C444</f>
        <v>16.341901271473446</v>
      </c>
    </row>
    <row r="445" spans="1:17" x14ac:dyDescent="0.25">
      <c r="A445">
        <v>6.6</v>
      </c>
      <c r="B445" t="str">
        <f t="shared" si="128"/>
        <v>6.6 240</v>
      </c>
      <c r="C445">
        <v>240</v>
      </c>
      <c r="D445">
        <v>17.11</v>
      </c>
      <c r="E445">
        <f t="shared" si="118"/>
        <v>1.7109999999999998E-3</v>
      </c>
      <c r="F445">
        <v>0.28770000000000001</v>
      </c>
      <c r="G445">
        <f t="shared" si="119"/>
        <v>168.14728229105788</v>
      </c>
      <c r="H445">
        <v>0.88700000000000001</v>
      </c>
      <c r="I445" s="4">
        <v>2.7829999999999999</v>
      </c>
      <c r="J445">
        <f t="shared" si="120"/>
        <v>0.8947898438275852</v>
      </c>
      <c r="K445">
        <f t="shared" si="121"/>
        <v>150.45648046124856</v>
      </c>
      <c r="L445">
        <f t="shared" si="126"/>
        <v>57.673305502212592</v>
      </c>
      <c r="N445">
        <v>0.35125000000000001</v>
      </c>
      <c r="O445">
        <f t="shared" si="122"/>
        <v>7638.6577148506803</v>
      </c>
      <c r="P445">
        <f t="shared" si="135"/>
        <v>7.5315446826191144</v>
      </c>
    </row>
    <row r="446" spans="1:17" x14ac:dyDescent="0.25">
      <c r="A446">
        <v>6.6</v>
      </c>
      <c r="B446" t="str">
        <f t="shared" si="128"/>
        <v>6.6 30</v>
      </c>
      <c r="C446">
        <v>30</v>
      </c>
      <c r="D446">
        <v>14.768000000000001</v>
      </c>
      <c r="E446">
        <f t="shared" si="118"/>
        <v>1.4768000000000001E-3</v>
      </c>
      <c r="F446">
        <v>0.26579999999999998</v>
      </c>
      <c r="G446">
        <f t="shared" si="119"/>
        <v>179.98374864572045</v>
      </c>
      <c r="H446">
        <v>0.755</v>
      </c>
      <c r="I446" s="4">
        <v>3.3180000000000001</v>
      </c>
      <c r="J446">
        <f t="shared" si="120"/>
        <v>0.79058414791831277</v>
      </c>
      <c r="K446">
        <f t="shared" si="121"/>
        <v>142.29229856222068</v>
      </c>
      <c r="L446">
        <f t="shared" si="126"/>
        <v>54.543793530413268</v>
      </c>
      <c r="N446">
        <v>0.44191999999999998</v>
      </c>
      <c r="O446">
        <f t="shared" si="122"/>
        <v>10286.978081087364</v>
      </c>
      <c r="P446">
        <f t="shared" si="135"/>
        <v>20.848924414214181</v>
      </c>
    </row>
    <row r="447" spans="1:17" x14ac:dyDescent="0.25">
      <c r="A447">
        <v>6.6</v>
      </c>
      <c r="B447" t="str">
        <f t="shared" si="128"/>
        <v>6.6 480</v>
      </c>
      <c r="C447">
        <v>480</v>
      </c>
      <c r="D447">
        <v>16.614000000000001</v>
      </c>
      <c r="E447">
        <f t="shared" si="118"/>
        <v>1.6614000000000002E-3</v>
      </c>
      <c r="F447">
        <v>0.28420000000000001</v>
      </c>
      <c r="G447">
        <f t="shared" si="119"/>
        <v>171.06055134224147</v>
      </c>
      <c r="H447">
        <v>0.91700000000000004</v>
      </c>
      <c r="I447" s="4">
        <v>2.3439999999999999</v>
      </c>
      <c r="J447">
        <f t="shared" si="120"/>
        <v>0.95644285498333204</v>
      </c>
      <c r="K447">
        <f t="shared" si="121"/>
        <v>163.60964210079629</v>
      </c>
      <c r="L447">
        <f t="shared" si="126"/>
        <v>62.715204044781522</v>
      </c>
      <c r="N447">
        <v>0.35125000000000001</v>
      </c>
      <c r="O447">
        <f t="shared" si="122"/>
        <v>7771.0027923925181</v>
      </c>
      <c r="P447">
        <f t="shared" si="135"/>
        <v>6.6102936346416019</v>
      </c>
    </row>
    <row r="448" spans="1:17" x14ac:dyDescent="0.25">
      <c r="A448">
        <v>6.6</v>
      </c>
      <c r="B448" t="str">
        <f t="shared" si="128"/>
        <v>6.6 60</v>
      </c>
      <c r="C448">
        <v>60</v>
      </c>
      <c r="D448">
        <v>14.102</v>
      </c>
      <c r="E448">
        <f t="shared" si="118"/>
        <v>1.4102000000000001E-3</v>
      </c>
      <c r="F448">
        <v>0.2253</v>
      </c>
      <c r="G448">
        <f t="shared" si="119"/>
        <v>159.76457240107786</v>
      </c>
      <c r="H448">
        <v>0.66400000000000003</v>
      </c>
      <c r="I448" s="4">
        <v>3.1110000000000002</v>
      </c>
      <c r="J448">
        <f t="shared" si="120"/>
        <v>0.83641742708523481</v>
      </c>
      <c r="K448">
        <f t="shared" si="121"/>
        <v>133.62987258708225</v>
      </c>
      <c r="L448">
        <f t="shared" si="126"/>
        <v>51.223293555118858</v>
      </c>
      <c r="N448">
        <v>0.35125000000000001</v>
      </c>
      <c r="O448">
        <f t="shared" si="122"/>
        <v>7257.8448304556023</v>
      </c>
      <c r="P448">
        <f t="shared" si="135"/>
        <v>15.147105959253473</v>
      </c>
    </row>
    <row r="449" spans="1:17" x14ac:dyDescent="0.25">
      <c r="A449" s="7">
        <v>7.3</v>
      </c>
      <c r="B449" s="7" t="str">
        <f t="shared" si="128"/>
        <v>7.3 0</v>
      </c>
      <c r="C449" s="7">
        <v>0</v>
      </c>
      <c r="D449" s="7">
        <v>23.050999999999998</v>
      </c>
      <c r="E449" s="7">
        <f t="shared" si="118"/>
        <v>2.3051E-3</v>
      </c>
      <c r="F449" s="7">
        <v>0.372</v>
      </c>
      <c r="G449" s="7">
        <f t="shared" si="119"/>
        <v>161.3812849767906</v>
      </c>
      <c r="H449" s="7">
        <v>1.1259999999999999</v>
      </c>
      <c r="I449" s="8">
        <v>3.7290000000000001</v>
      </c>
      <c r="J449" s="7">
        <f t="shared" si="120"/>
        <v>0.87065287057200225</v>
      </c>
      <c r="K449" s="7">
        <f t="shared" si="121"/>
        <v>140.50707902164106</v>
      </c>
      <c r="L449" s="7">
        <f t="shared" si="126"/>
        <v>53.859479291260989</v>
      </c>
      <c r="M449" s="7"/>
      <c r="N449" s="7">
        <v>0.44191999999999998</v>
      </c>
      <c r="O449" s="7">
        <f t="shared" si="122"/>
        <v>9223.7535541152974</v>
      </c>
      <c r="P449" s="7"/>
      <c r="Q449" s="7">
        <f t="shared" si="124"/>
        <v>8.9408107144031739</v>
      </c>
    </row>
    <row r="450" spans="1:17" x14ac:dyDescent="0.25">
      <c r="A450">
        <v>7.3</v>
      </c>
      <c r="B450" t="str">
        <f t="shared" si="128"/>
        <v>7.3 120</v>
      </c>
      <c r="C450">
        <v>120</v>
      </c>
      <c r="D450">
        <v>18.225000000000001</v>
      </c>
      <c r="E450">
        <f t="shared" ref="E450:E513" si="136">D450/10000</f>
        <v>1.8225000000000001E-3</v>
      </c>
      <c r="F450">
        <v>0.36180000000000001</v>
      </c>
      <c r="G450">
        <f t="shared" ref="G450:G513" si="137">F450/E450</f>
        <v>198.5185185185185</v>
      </c>
      <c r="H450">
        <v>1.0109999999999999</v>
      </c>
      <c r="I450" s="4">
        <v>3.3919999999999999</v>
      </c>
      <c r="J450">
        <f t="shared" ref="J450:J513" si="138">(H450-F450)/(F450*$W$11-F450)</f>
        <v>0.77077315240049349</v>
      </c>
      <c r="K450">
        <f t="shared" ref="K450:K513" si="139">J450*G450</f>
        <v>153.01274432839426</v>
      </c>
      <c r="L450">
        <f t="shared" si="126"/>
        <v>58.653178130511463</v>
      </c>
      <c r="N450">
        <v>0.44191999999999998</v>
      </c>
      <c r="O450">
        <f t="shared" si="122"/>
        <v>11346.33356653611</v>
      </c>
      <c r="P450">
        <f t="shared" ref="P450:P454" si="140">O450*LN($I$449/I450)/C450</f>
        <v>8.9560755341486367</v>
      </c>
    </row>
    <row r="451" spans="1:17" x14ac:dyDescent="0.25">
      <c r="A451">
        <v>7.3</v>
      </c>
      <c r="B451" t="str">
        <f t="shared" si="128"/>
        <v>7.3 240</v>
      </c>
      <c r="C451">
        <v>240</v>
      </c>
      <c r="D451">
        <v>24.981999999999999</v>
      </c>
      <c r="E451">
        <f t="shared" si="136"/>
        <v>2.4981999999999999E-3</v>
      </c>
      <c r="F451">
        <v>0.59399999999999997</v>
      </c>
      <c r="G451">
        <f t="shared" si="137"/>
        <v>237.77119526058763</v>
      </c>
      <c r="H451">
        <v>1.778</v>
      </c>
      <c r="I451" s="4">
        <v>3.2749999999999999</v>
      </c>
      <c r="J451">
        <f t="shared" si="138"/>
        <v>0.85621313831885926</v>
      </c>
      <c r="K451">
        <f t="shared" si="139"/>
        <v>203.58282129589401</v>
      </c>
      <c r="L451">
        <f t="shared" si="126"/>
        <v>78.037810080400789</v>
      </c>
      <c r="N451">
        <v>0.44191999999999998</v>
      </c>
      <c r="O451">
        <f t="shared" si="122"/>
        <v>13589.821816491914</v>
      </c>
      <c r="P451">
        <f t="shared" si="140"/>
        <v>7.3510875091122205</v>
      </c>
    </row>
    <row r="452" spans="1:17" x14ac:dyDescent="0.25">
      <c r="A452">
        <v>7.3</v>
      </c>
      <c r="B452" t="str">
        <f t="shared" si="128"/>
        <v>7.3 30</v>
      </c>
      <c r="C452">
        <v>30</v>
      </c>
      <c r="D452">
        <v>21.725000000000001</v>
      </c>
      <c r="E452">
        <f t="shared" si="136"/>
        <v>2.1725E-3</v>
      </c>
      <c r="F452">
        <v>0.36299999999999999</v>
      </c>
      <c r="G452">
        <f t="shared" si="137"/>
        <v>167.08860759493672</v>
      </c>
      <c r="H452">
        <v>1.069</v>
      </c>
      <c r="I452" s="4">
        <v>3.59</v>
      </c>
      <c r="J452">
        <f t="shared" si="138"/>
        <v>0.83543892519625773</v>
      </c>
      <c r="K452">
        <f t="shared" si="139"/>
        <v>139.59232674165321</v>
      </c>
      <c r="L452">
        <f t="shared" si="126"/>
        <v>53.508834456682585</v>
      </c>
      <c r="N452">
        <v>0.44191999999999998</v>
      </c>
      <c r="O452">
        <f t="shared" si="122"/>
        <v>9549.9557980197205</v>
      </c>
      <c r="P452">
        <f t="shared" si="140"/>
        <v>12.092758447039708</v>
      </c>
    </row>
    <row r="453" spans="1:17" x14ac:dyDescent="0.25">
      <c r="A453">
        <v>7.3</v>
      </c>
      <c r="B453" t="str">
        <f t="shared" si="128"/>
        <v>7.3 480</v>
      </c>
      <c r="C453">
        <v>480</v>
      </c>
      <c r="D453">
        <v>26.596</v>
      </c>
      <c r="E453">
        <f t="shared" si="136"/>
        <v>2.6595999999999998E-3</v>
      </c>
      <c r="F453">
        <v>0.56000000000000005</v>
      </c>
      <c r="G453">
        <f t="shared" si="137"/>
        <v>210.55797864340505</v>
      </c>
      <c r="H453">
        <v>1.657</v>
      </c>
      <c r="I453" s="4">
        <v>3.12</v>
      </c>
      <c r="J453">
        <f t="shared" si="138"/>
        <v>0.8414634000438258</v>
      </c>
      <c r="K453">
        <f t="shared" si="139"/>
        <v>177.17683261563488</v>
      </c>
      <c r="L453">
        <f t="shared" si="126"/>
        <v>67.915809036804703</v>
      </c>
      <c r="N453">
        <v>0.44191999999999998</v>
      </c>
      <c r="O453">
        <f t="shared" ref="O453:O516" si="141">N453*F453/E453*(F453*$W$11-F453)/F453/18*1000</f>
        <v>12034.449373350528</v>
      </c>
      <c r="P453">
        <f t="shared" si="140"/>
        <v>4.4704745007102957</v>
      </c>
    </row>
    <row r="454" spans="1:17" x14ac:dyDescent="0.25">
      <c r="A454">
        <v>7.3</v>
      </c>
      <c r="B454" t="str">
        <f t="shared" si="128"/>
        <v>7.3 60</v>
      </c>
      <c r="C454">
        <v>60</v>
      </c>
      <c r="D454">
        <v>23.3</v>
      </c>
      <c r="E454">
        <f t="shared" si="136"/>
        <v>2.33E-3</v>
      </c>
      <c r="F454">
        <v>0.375</v>
      </c>
      <c r="G454">
        <f t="shared" si="137"/>
        <v>160.94420600858368</v>
      </c>
      <c r="H454">
        <v>1.167</v>
      </c>
      <c r="I454" s="4">
        <v>3.452</v>
      </c>
      <c r="J454">
        <f t="shared" si="138"/>
        <v>0.90721567228790678</v>
      </c>
      <c r="K454">
        <f t="shared" si="139"/>
        <v>146.01110605492062</v>
      </c>
      <c r="L454">
        <f t="shared" si="126"/>
        <v>55.969294911097499</v>
      </c>
      <c r="N454">
        <v>0.44191999999999998</v>
      </c>
      <c r="O454">
        <f t="shared" si="141"/>
        <v>9198.7722888650715</v>
      </c>
      <c r="P454">
        <f t="shared" si="140"/>
        <v>11.833657581005005</v>
      </c>
    </row>
    <row r="455" spans="1:17" x14ac:dyDescent="0.25">
      <c r="A455" s="9">
        <v>7.4</v>
      </c>
      <c r="B455" s="9" t="str">
        <f t="shared" si="128"/>
        <v>7.4 0</v>
      </c>
      <c r="C455" s="9">
        <v>0</v>
      </c>
      <c r="D455" s="9">
        <v>30.681000000000001</v>
      </c>
      <c r="E455" s="9">
        <f t="shared" si="136"/>
        <v>3.0681000000000003E-3</v>
      </c>
      <c r="F455" s="9">
        <v>0.44080000000000003</v>
      </c>
      <c r="G455" s="9">
        <f t="shared" si="137"/>
        <v>143.67197940093217</v>
      </c>
      <c r="H455" s="9">
        <v>1.504</v>
      </c>
      <c r="I455" s="10">
        <v>3.5979999999999999</v>
      </c>
      <c r="J455" s="9">
        <f t="shared" si="138"/>
        <v>1.0360721797752606</v>
      </c>
      <c r="K455" s="9">
        <f t="shared" si="139"/>
        <v>148.85454087055012</v>
      </c>
      <c r="L455" s="9">
        <f t="shared" si="126"/>
        <v>57.059246532288491</v>
      </c>
      <c r="M455" s="9"/>
      <c r="N455" s="9">
        <v>0.44191999999999998</v>
      </c>
      <c r="O455" s="9">
        <f t="shared" si="141"/>
        <v>8211.5775123287294</v>
      </c>
      <c r="P455" s="9"/>
      <c r="Q455" s="9">
        <f t="shared" si="124"/>
        <v>13.095588078681331</v>
      </c>
    </row>
    <row r="456" spans="1:17" x14ac:dyDescent="0.25">
      <c r="A456">
        <v>7.4</v>
      </c>
      <c r="B456" t="str">
        <f t="shared" si="128"/>
        <v>7.4 120</v>
      </c>
      <c r="C456">
        <v>120</v>
      </c>
      <c r="D456">
        <v>16.873999999999999</v>
      </c>
      <c r="E456">
        <f t="shared" si="136"/>
        <v>1.6873999999999999E-3</v>
      </c>
      <c r="F456">
        <v>0.3352</v>
      </c>
      <c r="G456">
        <f t="shared" si="137"/>
        <v>198.64880881830035</v>
      </c>
      <c r="H456">
        <v>1.016</v>
      </c>
      <c r="I456" s="4">
        <v>3.383</v>
      </c>
      <c r="J456">
        <f t="shared" si="138"/>
        <v>0.87243316644631952</v>
      </c>
      <c r="K456">
        <f t="shared" si="139"/>
        <v>173.30780928813934</v>
      </c>
      <c r="L456">
        <f t="shared" si="126"/>
        <v>66.432726595438481</v>
      </c>
      <c r="N456">
        <v>0.44191999999999998</v>
      </c>
      <c r="O456">
        <f t="shared" si="141"/>
        <v>11353.780313634774</v>
      </c>
      <c r="P456">
        <f t="shared" ref="P456:P460" si="142">O456*LN($I$455/I456)/C456</f>
        <v>5.8297163665535923</v>
      </c>
    </row>
    <row r="457" spans="1:17" x14ac:dyDescent="0.25">
      <c r="A457">
        <v>7.4</v>
      </c>
      <c r="B457" t="str">
        <f t="shared" si="128"/>
        <v>7.4 240</v>
      </c>
      <c r="C457">
        <v>240</v>
      </c>
      <c r="D457">
        <v>16.641999999999999</v>
      </c>
      <c r="E457">
        <f t="shared" si="136"/>
        <v>1.6642E-3</v>
      </c>
      <c r="F457">
        <v>0.32229999999999998</v>
      </c>
      <c r="G457">
        <f t="shared" si="137"/>
        <v>193.6666266073789</v>
      </c>
      <c r="H457">
        <v>1.004</v>
      </c>
      <c r="I457" s="4">
        <v>2.8330000000000002</v>
      </c>
      <c r="J457">
        <f t="shared" si="138"/>
        <v>0.90855164436993185</v>
      </c>
      <c r="K457">
        <f t="shared" si="139"/>
        <v>175.95613206371169</v>
      </c>
      <c r="L457">
        <f t="shared" si="126"/>
        <v>67.44788744484697</v>
      </c>
      <c r="N457">
        <v>0.35125000000000001</v>
      </c>
      <c r="O457">
        <f t="shared" si="141"/>
        <v>8797.9600460199235</v>
      </c>
      <c r="P457">
        <f t="shared" si="142"/>
        <v>8.7628383944933645</v>
      </c>
    </row>
    <row r="458" spans="1:17" x14ac:dyDescent="0.25">
      <c r="A458">
        <v>7.4</v>
      </c>
      <c r="B458" t="str">
        <f t="shared" si="128"/>
        <v>7.4 30</v>
      </c>
      <c r="C458">
        <v>30</v>
      </c>
      <c r="D458">
        <v>17.875</v>
      </c>
      <c r="E458">
        <f t="shared" si="136"/>
        <v>1.7875E-3</v>
      </c>
      <c r="F458">
        <v>0.28260000000000002</v>
      </c>
      <c r="G458">
        <f t="shared" si="137"/>
        <v>158.09790209790211</v>
      </c>
      <c r="H458">
        <v>0.97599999999999998</v>
      </c>
      <c r="I458" s="4">
        <v>2.9529999999999998</v>
      </c>
      <c r="J458">
        <f t="shared" si="138"/>
        <v>1.053970147273616</v>
      </c>
      <c r="K458">
        <f t="shared" si="139"/>
        <v>166.63046915777562</v>
      </c>
      <c r="L458">
        <f t="shared" si="126"/>
        <v>63.87315404595406</v>
      </c>
      <c r="N458">
        <v>0.35125000000000001</v>
      </c>
      <c r="O458">
        <f t="shared" si="141"/>
        <v>7182.130707717487</v>
      </c>
      <c r="P458">
        <f t="shared" si="142"/>
        <v>47.295894683095881</v>
      </c>
    </row>
    <row r="459" spans="1:17" x14ac:dyDescent="0.25">
      <c r="A459">
        <v>7.4</v>
      </c>
      <c r="B459" t="str">
        <f t="shared" si="128"/>
        <v>7.4 480</v>
      </c>
      <c r="C459">
        <v>480</v>
      </c>
      <c r="D459">
        <v>18.385999999999999</v>
      </c>
      <c r="E459">
        <f t="shared" si="136"/>
        <v>1.8385999999999999E-3</v>
      </c>
      <c r="F459">
        <v>0.26219999999999999</v>
      </c>
      <c r="G459">
        <f t="shared" si="137"/>
        <v>142.6085064723159</v>
      </c>
      <c r="H459">
        <v>0.9</v>
      </c>
      <c r="I459" s="4">
        <v>2.8279999999999998</v>
      </c>
      <c r="J459">
        <f t="shared" si="138"/>
        <v>1.0448849113727863</v>
      </c>
      <c r="K459">
        <f t="shared" si="139"/>
        <v>149.00947664633122</v>
      </c>
      <c r="L459">
        <f t="shared" si="126"/>
        <v>57.118636851020213</v>
      </c>
      <c r="N459">
        <v>0.35125000000000001</v>
      </c>
      <c r="O459">
        <f t="shared" si="141"/>
        <v>6478.4726421119221</v>
      </c>
      <c r="P459">
        <f t="shared" si="142"/>
        <v>3.2501469799397151</v>
      </c>
    </row>
    <row r="460" spans="1:17" x14ac:dyDescent="0.25">
      <c r="A460">
        <v>7.4</v>
      </c>
      <c r="B460" t="str">
        <f t="shared" si="128"/>
        <v>7.4 60</v>
      </c>
      <c r="C460">
        <v>60</v>
      </c>
      <c r="D460">
        <v>20.72</v>
      </c>
      <c r="E460">
        <f t="shared" si="136"/>
        <v>2.0720000000000001E-3</v>
      </c>
      <c r="F460">
        <v>0.33160000000000001</v>
      </c>
      <c r="G460">
        <f t="shared" si="137"/>
        <v>160.03861003861005</v>
      </c>
      <c r="H460">
        <v>1.113</v>
      </c>
      <c r="I460" s="4">
        <v>3.59</v>
      </c>
      <c r="J460">
        <f t="shared" si="138"/>
        <v>1.0122214011806998</v>
      </c>
      <c r="K460">
        <f t="shared" si="139"/>
        <v>161.99450609629346</v>
      </c>
      <c r="L460">
        <f t="shared" si="126"/>
        <v>62.096086596800902</v>
      </c>
      <c r="N460">
        <v>0.44191999999999998</v>
      </c>
      <c r="O460">
        <f t="shared" si="141"/>
        <v>9147.0129163465172</v>
      </c>
      <c r="P460">
        <f t="shared" si="142"/>
        <v>0.33934396932410232</v>
      </c>
    </row>
    <row r="461" spans="1:17" x14ac:dyDescent="0.25">
      <c r="A461" s="12">
        <v>7.5</v>
      </c>
      <c r="B461" s="12" t="str">
        <f t="shared" si="128"/>
        <v>7.5 0</v>
      </c>
      <c r="C461" s="12">
        <v>0</v>
      </c>
      <c r="D461" s="12">
        <v>27.739000000000001</v>
      </c>
      <c r="E461" s="12">
        <f t="shared" si="136"/>
        <v>2.7739000000000002E-3</v>
      </c>
      <c r="F461" s="12">
        <v>0.50260000000000005</v>
      </c>
      <c r="G461" s="12">
        <f t="shared" si="137"/>
        <v>181.18893975990483</v>
      </c>
      <c r="H461" s="12">
        <v>1.4419999999999999</v>
      </c>
      <c r="I461" s="13">
        <v>3.6280000000000001</v>
      </c>
      <c r="J461" s="12">
        <f t="shared" si="138"/>
        <v>0.80286902288710404</v>
      </c>
      <c r="K461" s="12">
        <f t="shared" si="139"/>
        <v>145.47098702298516</v>
      </c>
      <c r="L461" s="12">
        <f t="shared" si="126"/>
        <v>55.762255308410559</v>
      </c>
      <c r="M461" s="12"/>
      <c r="N461" s="12">
        <v>0.44191999999999998</v>
      </c>
      <c r="O461" s="12">
        <f t="shared" si="141"/>
        <v>10355.860825604146</v>
      </c>
      <c r="P461" s="12"/>
      <c r="Q461" s="12">
        <f t="shared" ref="Q461:Q514" si="143">AVERAGE(P462:P466)</f>
        <v>15.086943217791097</v>
      </c>
    </row>
    <row r="462" spans="1:17" x14ac:dyDescent="0.25">
      <c r="A462">
        <v>7.5</v>
      </c>
      <c r="B462" t="str">
        <f t="shared" si="128"/>
        <v>7.5 120</v>
      </c>
      <c r="C462">
        <v>120</v>
      </c>
      <c r="D462">
        <v>27.736000000000001</v>
      </c>
      <c r="E462">
        <f t="shared" si="136"/>
        <v>2.7736000000000002E-3</v>
      </c>
      <c r="F462">
        <v>0.6119</v>
      </c>
      <c r="G462">
        <f t="shared" si="137"/>
        <v>220.61580617248339</v>
      </c>
      <c r="H462">
        <v>1.7589999999999999</v>
      </c>
      <c r="I462" s="4">
        <v>3.387</v>
      </c>
      <c r="J462">
        <f t="shared" si="138"/>
        <v>0.80526246620178477</v>
      </c>
      <c r="K462">
        <f t="shared" si="139"/>
        <v>177.65362816154891</v>
      </c>
      <c r="L462">
        <f t="shared" si="126"/>
        <v>68.09857534303022</v>
      </c>
      <c r="N462">
        <v>0.44191999999999998</v>
      </c>
      <c r="O462">
        <f t="shared" si="141"/>
        <v>12609.304892882157</v>
      </c>
      <c r="P462">
        <f t="shared" ref="P462:P466" si="144">O462*LN($I$461/I462)/C462</f>
        <v>7.2227105507711551</v>
      </c>
    </row>
    <row r="463" spans="1:17" x14ac:dyDescent="0.25">
      <c r="A463">
        <v>7.5</v>
      </c>
      <c r="B463" t="str">
        <f t="shared" si="128"/>
        <v>7.5 240</v>
      </c>
      <c r="C463">
        <v>240</v>
      </c>
      <c r="D463">
        <v>28.727</v>
      </c>
      <c r="E463">
        <f t="shared" si="136"/>
        <v>2.8727000000000002E-3</v>
      </c>
      <c r="F463">
        <v>0.61180000000000001</v>
      </c>
      <c r="G463">
        <f t="shared" si="137"/>
        <v>212.97037630104083</v>
      </c>
      <c r="H463">
        <v>1.8620000000000001</v>
      </c>
      <c r="I463" s="4">
        <v>3.032</v>
      </c>
      <c r="J463">
        <f t="shared" si="138"/>
        <v>0.87778196223508775</v>
      </c>
      <c r="K463">
        <f t="shared" si="139"/>
        <v>186.94155480747264</v>
      </c>
      <c r="L463">
        <f t="shared" si="126"/>
        <v>71.65884359661645</v>
      </c>
      <c r="N463">
        <v>0.35125000000000001</v>
      </c>
      <c r="O463">
        <f t="shared" si="141"/>
        <v>9674.8980167912669</v>
      </c>
      <c r="P463">
        <f t="shared" si="144"/>
        <v>7.2343672790115416</v>
      </c>
    </row>
    <row r="464" spans="1:17" x14ac:dyDescent="0.25">
      <c r="A464">
        <v>7.5</v>
      </c>
      <c r="B464" t="str">
        <f t="shared" si="128"/>
        <v>7.5 30</v>
      </c>
      <c r="C464">
        <v>30</v>
      </c>
      <c r="D464">
        <v>12.13</v>
      </c>
      <c r="E464">
        <f t="shared" si="136"/>
        <v>1.2130000000000001E-3</v>
      </c>
      <c r="F464">
        <v>0.2094</v>
      </c>
      <c r="G464">
        <f t="shared" si="137"/>
        <v>172.62984336356141</v>
      </c>
      <c r="H464">
        <v>0.67400000000000004</v>
      </c>
      <c r="I464" s="4">
        <v>3.1469999999999998</v>
      </c>
      <c r="J464">
        <f t="shared" si="138"/>
        <v>0.95305762076568312</v>
      </c>
      <c r="K464">
        <f t="shared" si="139"/>
        <v>164.52618778922837</v>
      </c>
      <c r="L464">
        <f t="shared" si="126"/>
        <v>63.066536332587461</v>
      </c>
      <c r="N464">
        <v>0.35125000000000001</v>
      </c>
      <c r="O464">
        <f t="shared" si="141"/>
        <v>7842.2931780721337</v>
      </c>
      <c r="P464">
        <f t="shared" si="144"/>
        <v>37.180812340146609</v>
      </c>
    </row>
    <row r="465" spans="1:17" x14ac:dyDescent="0.25">
      <c r="A465">
        <v>7.5</v>
      </c>
      <c r="B465" t="str">
        <f t="shared" si="128"/>
        <v>7.5 480</v>
      </c>
      <c r="C465">
        <v>480</v>
      </c>
      <c r="D465">
        <v>24.091999999999999</v>
      </c>
      <c r="E465">
        <f t="shared" si="136"/>
        <v>2.4091999999999998E-3</v>
      </c>
      <c r="F465">
        <v>0.52349999999999997</v>
      </c>
      <c r="G465">
        <f t="shared" si="137"/>
        <v>217.29204715258177</v>
      </c>
      <c r="H465">
        <v>1.524</v>
      </c>
      <c r="I465" s="4">
        <v>3.431</v>
      </c>
      <c r="J465">
        <f t="shared" si="138"/>
        <v>0.82095062382786566</v>
      </c>
      <c r="K465">
        <f t="shared" si="139"/>
        <v>178.38604166274601</v>
      </c>
      <c r="L465">
        <f t="shared" ref="L465:L528" si="145">(K465/MAX(K465:K1007))*100</f>
        <v>68.379325680130947</v>
      </c>
      <c r="N465">
        <v>0.44191999999999998</v>
      </c>
      <c r="O465">
        <f t="shared" si="141"/>
        <v>12419.335318174353</v>
      </c>
      <c r="P465">
        <f t="shared" si="144"/>
        <v>1.4445179462598405</v>
      </c>
    </row>
    <row r="466" spans="1:17" x14ac:dyDescent="0.25">
      <c r="A466">
        <v>7.5</v>
      </c>
      <c r="B466" t="str">
        <f t="shared" si="128"/>
        <v>7.5 60</v>
      </c>
      <c r="C466">
        <v>60</v>
      </c>
      <c r="D466">
        <v>18.247</v>
      </c>
      <c r="E466">
        <f t="shared" si="136"/>
        <v>1.8247000000000001E-3</v>
      </c>
      <c r="F466">
        <v>0.38650000000000001</v>
      </c>
      <c r="G466">
        <f t="shared" si="137"/>
        <v>211.81564092727572</v>
      </c>
      <c r="H466">
        <v>1.083</v>
      </c>
      <c r="I466" s="4">
        <v>3.1560000000000001</v>
      </c>
      <c r="J466">
        <f t="shared" si="138"/>
        <v>0.77408428857036604</v>
      </c>
      <c r="K466">
        <f t="shared" si="139"/>
        <v>163.96315971526633</v>
      </c>
      <c r="L466">
        <f t="shared" si="145"/>
        <v>62.85071518605799</v>
      </c>
      <c r="N466">
        <v>0.35125000000000001</v>
      </c>
      <c r="O466">
        <f t="shared" si="141"/>
        <v>9622.4402657575483</v>
      </c>
      <c r="P466">
        <f t="shared" si="144"/>
        <v>22.352307972766333</v>
      </c>
    </row>
    <row r="467" spans="1:17" x14ac:dyDescent="0.25">
      <c r="A467" s="14">
        <v>7.6</v>
      </c>
      <c r="B467" s="14" t="str">
        <f t="shared" ref="B467:B530" si="146">A467&amp;" "&amp;C467</f>
        <v>7.6 0</v>
      </c>
      <c r="C467" s="14">
        <v>0</v>
      </c>
      <c r="D467" s="14">
        <v>22.776</v>
      </c>
      <c r="E467" s="14">
        <f t="shared" si="136"/>
        <v>2.2775999999999999E-3</v>
      </c>
      <c r="F467" s="14">
        <v>0.49249999999999999</v>
      </c>
      <c r="G467" s="14">
        <f t="shared" si="137"/>
        <v>216.23638918159466</v>
      </c>
      <c r="H467" s="14">
        <v>1.405</v>
      </c>
      <c r="I467" s="15">
        <v>3.375</v>
      </c>
      <c r="J467" s="14">
        <f t="shared" si="138"/>
        <v>0.79587207829825701</v>
      </c>
      <c r="K467" s="14">
        <f t="shared" si="139"/>
        <v>172.09650446166648</v>
      </c>
      <c r="L467" s="14">
        <f t="shared" si="145"/>
        <v>65.968406593406627</v>
      </c>
      <c r="M467" s="14"/>
      <c r="N467" s="14">
        <v>0.44191999999999998</v>
      </c>
      <c r="O467" s="14">
        <f t="shared" si="141"/>
        <v>12358.999146212263</v>
      </c>
      <c r="P467" s="14"/>
      <c r="Q467" s="14">
        <f t="shared" si="143"/>
        <v>16.832835956863143</v>
      </c>
    </row>
    <row r="468" spans="1:17" x14ac:dyDescent="0.25">
      <c r="A468">
        <v>7.6</v>
      </c>
      <c r="B468" t="str">
        <f t="shared" si="146"/>
        <v>7.6 120</v>
      </c>
      <c r="C468">
        <v>120</v>
      </c>
      <c r="D468">
        <v>18.992000000000001</v>
      </c>
      <c r="E468">
        <f t="shared" si="136"/>
        <v>1.8992000000000002E-3</v>
      </c>
      <c r="F468">
        <v>0.3679</v>
      </c>
      <c r="G468">
        <f t="shared" si="137"/>
        <v>193.71314237573714</v>
      </c>
      <c r="H468">
        <v>1.161</v>
      </c>
      <c r="I468" s="4">
        <v>3.0379999999999998</v>
      </c>
      <c r="J468">
        <f t="shared" si="138"/>
        <v>0.92600811435339758</v>
      </c>
      <c r="K468">
        <f t="shared" si="139"/>
        <v>179.37994169682759</v>
      </c>
      <c r="L468">
        <f t="shared" si="145"/>
        <v>68.760309604043826</v>
      </c>
      <c r="N468">
        <v>0.35125000000000001</v>
      </c>
      <c r="O468">
        <f t="shared" si="141"/>
        <v>8800.0731817661035</v>
      </c>
      <c r="P468">
        <f t="shared" ref="P468:P472" si="147">O468*LN($I$467/I468)/C468</f>
        <v>7.7144316312604122</v>
      </c>
    </row>
    <row r="469" spans="1:17" x14ac:dyDescent="0.25">
      <c r="A469">
        <v>7.6</v>
      </c>
      <c r="B469" t="str">
        <f t="shared" si="146"/>
        <v>7.6 240</v>
      </c>
      <c r="C469">
        <v>240</v>
      </c>
      <c r="D469">
        <v>23.637</v>
      </c>
      <c r="E469">
        <f t="shared" si="136"/>
        <v>2.3636999999999998E-3</v>
      </c>
      <c r="F469">
        <v>0.56679999999999997</v>
      </c>
      <c r="G469">
        <f t="shared" si="137"/>
        <v>239.79354401996869</v>
      </c>
      <c r="H469">
        <v>1.5429999999999999</v>
      </c>
      <c r="I469" s="4">
        <v>3.145</v>
      </c>
      <c r="J469">
        <f t="shared" si="138"/>
        <v>0.73981918967550298</v>
      </c>
      <c r="K469">
        <f t="shared" si="139"/>
        <v>177.4038654262703</v>
      </c>
      <c r="L469">
        <f t="shared" si="145"/>
        <v>68.002835747828797</v>
      </c>
      <c r="N469">
        <v>0.44191999999999998</v>
      </c>
      <c r="O469">
        <f t="shared" si="141"/>
        <v>13705.409237670796</v>
      </c>
      <c r="P469">
        <f t="shared" si="147"/>
        <v>4.0306143329591873</v>
      </c>
    </row>
    <row r="470" spans="1:17" x14ac:dyDescent="0.25">
      <c r="A470">
        <v>7.6</v>
      </c>
      <c r="B470" t="str">
        <f t="shared" si="146"/>
        <v>7.6 30</v>
      </c>
      <c r="C470">
        <v>30</v>
      </c>
      <c r="D470">
        <v>18.039000000000001</v>
      </c>
      <c r="E470">
        <f t="shared" si="136"/>
        <v>1.8039000000000002E-3</v>
      </c>
      <c r="F470">
        <v>0.37269999999999998</v>
      </c>
      <c r="G470">
        <f t="shared" si="137"/>
        <v>206.60790509451741</v>
      </c>
      <c r="H470">
        <v>1.109</v>
      </c>
      <c r="I470" s="4">
        <v>2.9729999999999999</v>
      </c>
      <c r="J470">
        <f t="shared" si="138"/>
        <v>0.84861760655452656</v>
      </c>
      <c r="K470">
        <f t="shared" si="139"/>
        <v>175.33110591655412</v>
      </c>
      <c r="L470">
        <f t="shared" si="145"/>
        <v>67.208301061984756</v>
      </c>
      <c r="N470">
        <v>0.35125000000000001</v>
      </c>
      <c r="O470">
        <f t="shared" si="141"/>
        <v>9385.8612919330062</v>
      </c>
      <c r="P470">
        <f t="shared" si="147"/>
        <v>39.678347016482391</v>
      </c>
    </row>
    <row r="471" spans="1:17" x14ac:dyDescent="0.25">
      <c r="A471">
        <v>7.6</v>
      </c>
      <c r="B471" t="str">
        <f t="shared" si="146"/>
        <v>7.6 480</v>
      </c>
      <c r="C471">
        <v>480</v>
      </c>
      <c r="D471">
        <v>32.121000000000002</v>
      </c>
      <c r="E471">
        <f t="shared" si="136"/>
        <v>3.2121000000000003E-3</v>
      </c>
      <c r="F471">
        <v>0.62419999999999998</v>
      </c>
      <c r="G471">
        <f t="shared" si="137"/>
        <v>194.32769839046105</v>
      </c>
      <c r="H471">
        <v>2.0219999999999998</v>
      </c>
      <c r="I471" s="4">
        <v>2.415</v>
      </c>
      <c r="J471">
        <f t="shared" si="138"/>
        <v>0.96191766880094076</v>
      </c>
      <c r="K471">
        <f t="shared" si="139"/>
        <v>186.92724661920462</v>
      </c>
      <c r="L471">
        <f t="shared" si="145"/>
        <v>71.653358950753173</v>
      </c>
      <c r="N471">
        <v>0.35125000000000001</v>
      </c>
      <c r="O471">
        <f t="shared" si="141"/>
        <v>8827.9914625680067</v>
      </c>
      <c r="P471">
        <f t="shared" si="147"/>
        <v>6.1556119981940132</v>
      </c>
    </row>
    <row r="472" spans="1:17" x14ac:dyDescent="0.25">
      <c r="A472">
        <v>7.6</v>
      </c>
      <c r="B472" t="str">
        <f t="shared" si="146"/>
        <v>7.6 60</v>
      </c>
      <c r="C472">
        <v>60</v>
      </c>
      <c r="D472">
        <v>20.632000000000001</v>
      </c>
      <c r="E472">
        <f t="shared" si="136"/>
        <v>2.0632000000000003E-3</v>
      </c>
      <c r="F472">
        <v>0.42670000000000002</v>
      </c>
      <c r="G472">
        <f t="shared" si="137"/>
        <v>206.81465684373788</v>
      </c>
      <c r="H472">
        <v>1.306</v>
      </c>
      <c r="I472" s="4">
        <v>2.8479999999999999</v>
      </c>
      <c r="J472">
        <f t="shared" si="138"/>
        <v>0.88517891518013991</v>
      </c>
      <c r="K472">
        <f t="shared" si="139"/>
        <v>183.0679735882928</v>
      </c>
      <c r="L472">
        <f t="shared" si="145"/>
        <v>70.174014014291274</v>
      </c>
      <c r="N472">
        <v>0.35125000000000001</v>
      </c>
      <c r="O472">
        <f t="shared" si="141"/>
        <v>9395.2536878297651</v>
      </c>
      <c r="P472">
        <f t="shared" si="147"/>
        <v>26.585174805419705</v>
      </c>
    </row>
    <row r="473" spans="1:17" x14ac:dyDescent="0.25">
      <c r="A473">
        <v>8.1</v>
      </c>
      <c r="B473" s="2" t="str">
        <f t="shared" si="146"/>
        <v>8.1 0</v>
      </c>
      <c r="C473" s="2">
        <v>0</v>
      </c>
      <c r="D473" s="2">
        <v>22.768999999999998</v>
      </c>
      <c r="E473" s="2">
        <f t="shared" si="136"/>
        <v>2.2768999999999997E-3</v>
      </c>
      <c r="F473" s="2">
        <v>0.32700000000000001</v>
      </c>
      <c r="G473" s="2">
        <f t="shared" si="137"/>
        <v>143.61632043568011</v>
      </c>
      <c r="H473" s="2">
        <v>1.0680000000000001</v>
      </c>
      <c r="I473" s="3">
        <v>3.0579999999999998</v>
      </c>
      <c r="J473" s="2">
        <f t="shared" si="138"/>
        <v>0.97339046017129272</v>
      </c>
      <c r="K473" s="2">
        <f t="shared" si="139"/>
        <v>139.79475623699449</v>
      </c>
      <c r="L473" s="2">
        <f t="shared" si="145"/>
        <v>53.586430171348276</v>
      </c>
      <c r="M473" s="2"/>
      <c r="N473" s="2">
        <v>0.35125000000000001</v>
      </c>
      <c r="O473" s="2">
        <f t="shared" si="141"/>
        <v>6524.2559922885912</v>
      </c>
      <c r="P473" s="2"/>
      <c r="Q473" s="2">
        <f>AVERAGE(P474:P478)</f>
        <v>4.8953767505132557</v>
      </c>
    </row>
    <row r="474" spans="1:17" x14ac:dyDescent="0.25">
      <c r="A474">
        <v>8.1</v>
      </c>
      <c r="B474" t="str">
        <f t="shared" si="146"/>
        <v>8.1 120</v>
      </c>
      <c r="C474">
        <v>120</v>
      </c>
      <c r="D474">
        <v>17.289000000000001</v>
      </c>
      <c r="E474">
        <f t="shared" si="136"/>
        <v>1.7289000000000002E-3</v>
      </c>
      <c r="F474">
        <v>0.48899999999999999</v>
      </c>
      <c r="G474">
        <f t="shared" si="137"/>
        <v>282.83879923650869</v>
      </c>
      <c r="H474">
        <v>1.5389999999999999</v>
      </c>
      <c r="I474" s="4">
        <v>2.9</v>
      </c>
      <c r="J474">
        <f t="shared" si="138"/>
        <v>0.92235279937246506</v>
      </c>
      <c r="K474">
        <f t="shared" si="139"/>
        <v>260.87715824694044</v>
      </c>
      <c r="L474">
        <f t="shared" si="145"/>
        <v>100</v>
      </c>
      <c r="N474">
        <v>0.35125000000000001</v>
      </c>
      <c r="O474">
        <f t="shared" si="141"/>
        <v>12848.906901196799</v>
      </c>
      <c r="P474">
        <f t="shared" ref="P474:P477" si="148">O474*LN($I$473/I474)/C474</f>
        <v>5.6803272651171843</v>
      </c>
    </row>
    <row r="475" spans="1:17" x14ac:dyDescent="0.25">
      <c r="A475">
        <v>8.1</v>
      </c>
      <c r="B475" t="str">
        <f t="shared" si="146"/>
        <v>8.1 240</v>
      </c>
      <c r="C475">
        <v>240</v>
      </c>
      <c r="D475">
        <v>17.898</v>
      </c>
      <c r="E475">
        <f t="shared" si="136"/>
        <v>1.7898E-3</v>
      </c>
      <c r="F475">
        <v>0.32579999999999998</v>
      </c>
      <c r="G475">
        <f t="shared" si="137"/>
        <v>182.03151190077102</v>
      </c>
      <c r="H475">
        <v>1.0489999999999999</v>
      </c>
      <c r="I475" s="4">
        <v>2.4980000000000002</v>
      </c>
      <c r="J475">
        <f t="shared" si="138"/>
        <v>0.95350718016754543</v>
      </c>
      <c r="K475">
        <f t="shared" si="139"/>
        <v>173.56835361413917</v>
      </c>
      <c r="L475">
        <f t="shared" si="145"/>
        <v>79.477322568771385</v>
      </c>
      <c r="N475">
        <v>0.35125000000000001</v>
      </c>
      <c r="O475">
        <f t="shared" si="141"/>
        <v>8269.3956975164492</v>
      </c>
      <c r="P475">
        <f t="shared" si="148"/>
        <v>6.9694017567124709</v>
      </c>
    </row>
    <row r="476" spans="1:17" x14ac:dyDescent="0.25">
      <c r="A476">
        <v>8.1</v>
      </c>
      <c r="B476" t="str">
        <f t="shared" si="146"/>
        <v>8.1 480</v>
      </c>
      <c r="C476">
        <v>480</v>
      </c>
      <c r="D476">
        <v>29.483000000000001</v>
      </c>
      <c r="E476">
        <f t="shared" si="136"/>
        <v>2.9483000000000001E-3</v>
      </c>
      <c r="F476">
        <v>0.56720000000000004</v>
      </c>
      <c r="G476">
        <f t="shared" si="137"/>
        <v>192.38205067326936</v>
      </c>
      <c r="H476">
        <v>1.875</v>
      </c>
      <c r="I476" s="4">
        <v>2.3959999999999999</v>
      </c>
      <c r="J476">
        <f t="shared" si="138"/>
        <v>0.99042533516092834</v>
      </c>
      <c r="K476">
        <f t="shared" si="139"/>
        <v>190.54005701701951</v>
      </c>
      <c r="L476">
        <f t="shared" si="145"/>
        <v>87.248702073187872</v>
      </c>
      <c r="N476">
        <v>0.35125000000000001</v>
      </c>
      <c r="O476">
        <f t="shared" si="141"/>
        <v>8739.6038493826672</v>
      </c>
      <c r="P476">
        <f t="shared" si="148"/>
        <v>4.4419114356733207</v>
      </c>
    </row>
    <row r="477" spans="1:17" x14ac:dyDescent="0.25">
      <c r="A477">
        <v>8.1</v>
      </c>
      <c r="B477" t="str">
        <f t="shared" si="146"/>
        <v>8.1 60</v>
      </c>
      <c r="C477">
        <v>60</v>
      </c>
      <c r="D477">
        <v>20.428000000000001</v>
      </c>
      <c r="E477">
        <f t="shared" si="136"/>
        <v>2.0428E-3</v>
      </c>
      <c r="F477">
        <v>0.33339999999999997</v>
      </c>
      <c r="G477">
        <f t="shared" si="137"/>
        <v>163.20736244370471</v>
      </c>
      <c r="H477">
        <v>1.0569999999999999</v>
      </c>
      <c r="I477" s="4">
        <v>2.9969999999999999</v>
      </c>
      <c r="J477">
        <f t="shared" si="138"/>
        <v>0.93228692396113022</v>
      </c>
      <c r="K477">
        <f t="shared" si="139"/>
        <v>152.15608990045075</v>
      </c>
      <c r="L477">
        <f t="shared" si="145"/>
        <v>69.672600943747099</v>
      </c>
      <c r="N477">
        <v>0.35125000000000001</v>
      </c>
      <c r="O477">
        <f t="shared" si="141"/>
        <v>7414.2451859142257</v>
      </c>
      <c r="P477">
        <f t="shared" si="148"/>
        <v>2.4898665445500461</v>
      </c>
    </row>
    <row r="478" spans="1:17" x14ac:dyDescent="0.25">
      <c r="A478" s="5">
        <v>8.1999999999999993</v>
      </c>
      <c r="B478" s="5" t="str">
        <f t="shared" si="146"/>
        <v>8.2 0</v>
      </c>
      <c r="C478" s="5">
        <v>0</v>
      </c>
      <c r="D478" s="5">
        <v>20.934999999999999</v>
      </c>
      <c r="E478" s="5">
        <f t="shared" si="136"/>
        <v>2.0934999999999999E-3</v>
      </c>
      <c r="F478" s="5">
        <v>0.45490000000000003</v>
      </c>
      <c r="G478" s="5">
        <f t="shared" si="137"/>
        <v>217.29161690948175</v>
      </c>
      <c r="H478" s="5">
        <v>1.4119999999999999</v>
      </c>
      <c r="I478" s="6">
        <v>2.8980000000000001</v>
      </c>
      <c r="J478" s="5">
        <f t="shared" si="138"/>
        <v>0.9037701842008603</v>
      </c>
      <c r="K478" s="5">
        <f t="shared" si="139"/>
        <v>196.3816846395851</v>
      </c>
      <c r="L478" s="5">
        <f t="shared" si="145"/>
        <v>89.923595930379307</v>
      </c>
      <c r="M478" s="5"/>
      <c r="N478" s="5">
        <v>0.35125000000000001</v>
      </c>
      <c r="O478" s="5">
        <f t="shared" si="141"/>
        <v>9871.2049535531532</v>
      </c>
      <c r="P478" s="5"/>
      <c r="Q478" s="5">
        <f t="shared" si="143"/>
        <v>22.371998586611944</v>
      </c>
    </row>
    <row r="479" spans="1:17" x14ac:dyDescent="0.25">
      <c r="A479">
        <v>8.1999999999999993</v>
      </c>
      <c r="B479" t="str">
        <f t="shared" si="146"/>
        <v>8.2 120</v>
      </c>
      <c r="C479">
        <v>120</v>
      </c>
      <c r="D479">
        <v>27.795000000000002</v>
      </c>
      <c r="E479">
        <f t="shared" si="136"/>
        <v>2.7795000000000003E-3</v>
      </c>
      <c r="F479">
        <v>0.48359999999999997</v>
      </c>
      <c r="G479">
        <f t="shared" si="137"/>
        <v>173.98812736103613</v>
      </c>
      <c r="H479">
        <v>1.702</v>
      </c>
      <c r="I479" s="4">
        <v>2.403</v>
      </c>
      <c r="J479">
        <f t="shared" si="138"/>
        <v>1.0822316440572615</v>
      </c>
      <c r="K479">
        <f t="shared" si="139"/>
        <v>188.29545712037833</v>
      </c>
      <c r="L479">
        <f t="shared" si="145"/>
        <v>86.220894951045253</v>
      </c>
      <c r="N479">
        <v>0.35125000000000001</v>
      </c>
      <c r="O479">
        <f t="shared" si="141"/>
        <v>7903.9978122172715</v>
      </c>
      <c r="P479">
        <f t="shared" ref="P479:P483" si="149">O479*LN($I$478/I479)/C479</f>
        <v>12.337013418411749</v>
      </c>
    </row>
    <row r="480" spans="1:17" x14ac:dyDescent="0.25">
      <c r="A480">
        <v>8.1999999999999993</v>
      </c>
      <c r="B480" t="str">
        <f t="shared" si="146"/>
        <v>8.2 240</v>
      </c>
      <c r="C480">
        <v>240</v>
      </c>
      <c r="D480">
        <v>16.332999999999998</v>
      </c>
      <c r="E480">
        <f t="shared" si="136"/>
        <v>1.6332999999999999E-3</v>
      </c>
      <c r="F480">
        <v>0.29339999999999999</v>
      </c>
      <c r="G480">
        <f t="shared" si="137"/>
        <v>179.63631910855324</v>
      </c>
      <c r="H480">
        <v>1.0089999999999999</v>
      </c>
      <c r="I480" s="4">
        <v>1.0289999999999999</v>
      </c>
      <c r="J480">
        <f t="shared" si="138"/>
        <v>1.0476756559221205</v>
      </c>
      <c r="K480">
        <f t="shared" si="139"/>
        <v>188.20059844948887</v>
      </c>
      <c r="L480">
        <f t="shared" si="145"/>
        <v>86.177458961547501</v>
      </c>
      <c r="N480">
        <v>0.35125000000000001</v>
      </c>
      <c r="O480">
        <f t="shared" si="141"/>
        <v>8160.5859822981038</v>
      </c>
      <c r="P480">
        <f t="shared" si="149"/>
        <v>35.207263266398968</v>
      </c>
    </row>
    <row r="481" spans="1:17" x14ac:dyDescent="0.25">
      <c r="A481">
        <v>8.1999999999999993</v>
      </c>
      <c r="B481" t="str">
        <f t="shared" si="146"/>
        <v>8.2 30</v>
      </c>
      <c r="C481">
        <v>30</v>
      </c>
      <c r="D481">
        <v>17.965</v>
      </c>
      <c r="E481">
        <f t="shared" si="136"/>
        <v>1.7964999999999999E-3</v>
      </c>
      <c r="F481">
        <v>0.29260000000000003</v>
      </c>
      <c r="G481">
        <f t="shared" si="137"/>
        <v>162.87225160033401</v>
      </c>
      <c r="H481">
        <v>1.079</v>
      </c>
      <c r="I481" s="4">
        <v>2.6779999999999999</v>
      </c>
      <c r="J481">
        <f t="shared" si="138"/>
        <v>1.154478403989069</v>
      </c>
      <c r="K481">
        <f t="shared" si="139"/>
        <v>188.0324970816597</v>
      </c>
      <c r="L481">
        <f t="shared" si="145"/>
        <v>86.100484983532411</v>
      </c>
      <c r="N481">
        <v>0.35125000000000001</v>
      </c>
      <c r="O481">
        <f t="shared" si="141"/>
        <v>7399.0216450150483</v>
      </c>
      <c r="P481">
        <f t="shared" si="149"/>
        <v>19.471905778286537</v>
      </c>
    </row>
    <row r="482" spans="1:17" x14ac:dyDescent="0.25">
      <c r="A482">
        <v>8.1999999999999993</v>
      </c>
      <c r="B482" t="str">
        <f t="shared" si="146"/>
        <v>8.2 480</v>
      </c>
      <c r="C482">
        <v>480</v>
      </c>
      <c r="D482">
        <v>18.57</v>
      </c>
      <c r="E482">
        <f t="shared" si="136"/>
        <v>1.8569999999999999E-3</v>
      </c>
      <c r="F482">
        <v>0.33</v>
      </c>
      <c r="G482">
        <f t="shared" si="137"/>
        <v>177.70597738287563</v>
      </c>
      <c r="H482">
        <v>1.121</v>
      </c>
      <c r="I482" s="4">
        <v>0.998</v>
      </c>
      <c r="J482">
        <f t="shared" si="138"/>
        <v>1.0296252249479656</v>
      </c>
      <c r="K482">
        <f t="shared" si="139"/>
        <v>182.97055693744142</v>
      </c>
      <c r="L482">
        <f t="shared" si="145"/>
        <v>83.78261170024814</v>
      </c>
      <c r="N482">
        <v>0.35125000000000001</v>
      </c>
      <c r="O482">
        <f t="shared" si="141"/>
        <v>8072.8936954277015</v>
      </c>
      <c r="P482">
        <f t="shared" si="149"/>
        <v>17.9289356609377</v>
      </c>
    </row>
    <row r="483" spans="1:17" x14ac:dyDescent="0.25">
      <c r="A483">
        <v>8.1999999999999993</v>
      </c>
      <c r="B483" t="str">
        <f t="shared" si="146"/>
        <v>8.2 60</v>
      </c>
      <c r="C483">
        <v>60</v>
      </c>
      <c r="D483">
        <v>25.341000000000001</v>
      </c>
      <c r="E483">
        <f t="shared" si="136"/>
        <v>2.5341000000000001E-3</v>
      </c>
      <c r="F483">
        <v>0.52869999999999995</v>
      </c>
      <c r="G483">
        <f t="shared" si="137"/>
        <v>208.63422911487311</v>
      </c>
      <c r="H483">
        <v>1.6759999999999999</v>
      </c>
      <c r="I483" s="4">
        <v>2.444</v>
      </c>
      <c r="J483">
        <f t="shared" si="138"/>
        <v>0.9321468009152627</v>
      </c>
      <c r="K483">
        <f t="shared" si="139"/>
        <v>194.47772923085094</v>
      </c>
      <c r="L483">
        <f t="shared" si="145"/>
        <v>89.051770652178391</v>
      </c>
      <c r="N483">
        <v>0.35125000000000001</v>
      </c>
      <c r="O483">
        <f t="shared" si="141"/>
        <v>9477.9138984335659</v>
      </c>
      <c r="P483">
        <f t="shared" si="149"/>
        <v>26.914874809024784</v>
      </c>
    </row>
    <row r="484" spans="1:17" x14ac:dyDescent="0.25">
      <c r="A484" s="7">
        <v>8.3000000000000007</v>
      </c>
      <c r="B484" s="7" t="str">
        <f t="shared" si="146"/>
        <v>8.3 0</v>
      </c>
      <c r="C484" s="7">
        <v>0</v>
      </c>
      <c r="D484" s="7">
        <v>16.876999999999999</v>
      </c>
      <c r="E484" s="7">
        <f t="shared" si="136"/>
        <v>1.6876999999999999E-3</v>
      </c>
      <c r="F484" s="7">
        <v>0.315</v>
      </c>
      <c r="G484" s="7">
        <f t="shared" si="137"/>
        <v>186.64454583160517</v>
      </c>
      <c r="H484" s="7">
        <v>0.95099999999999996</v>
      </c>
      <c r="I484" s="8">
        <v>2.798</v>
      </c>
      <c r="J484" s="7">
        <f t="shared" si="138"/>
        <v>0.86728770979904468</v>
      </c>
      <c r="K484" s="7">
        <f t="shared" si="139"/>
        <v>161.87452070077569</v>
      </c>
      <c r="L484" s="7">
        <f t="shared" si="145"/>
        <v>74.122691317346096</v>
      </c>
      <c r="M484" s="7"/>
      <c r="N484" s="7">
        <v>0.35125000000000001</v>
      </c>
      <c r="O484" s="7">
        <f t="shared" si="141"/>
        <v>8478.9583306111654</v>
      </c>
      <c r="P484" s="7"/>
      <c r="Q484" s="7">
        <f t="shared" si="143"/>
        <v>24.088313897192727</v>
      </c>
    </row>
    <row r="485" spans="1:17" x14ac:dyDescent="0.25">
      <c r="A485">
        <v>8.3000000000000007</v>
      </c>
      <c r="B485" t="str">
        <f t="shared" si="146"/>
        <v>8.3 120</v>
      </c>
      <c r="C485">
        <v>120</v>
      </c>
      <c r="D485">
        <v>28.957000000000001</v>
      </c>
      <c r="E485">
        <f t="shared" si="136"/>
        <v>2.8957000000000002E-3</v>
      </c>
      <c r="F485">
        <v>0.64659999999999995</v>
      </c>
      <c r="G485">
        <f t="shared" si="137"/>
        <v>223.29661221811648</v>
      </c>
      <c r="H485">
        <v>1.988</v>
      </c>
      <c r="I485" s="4">
        <v>2.1779999999999999</v>
      </c>
      <c r="J485">
        <f t="shared" si="138"/>
        <v>0.89112623988224404</v>
      </c>
      <c r="K485">
        <f t="shared" si="139"/>
        <v>198.98547042437369</v>
      </c>
      <c r="L485">
        <f t="shared" si="145"/>
        <v>91.115875043527311</v>
      </c>
      <c r="N485">
        <v>0.35125000000000001</v>
      </c>
      <c r="O485">
        <f t="shared" si="141"/>
        <v>10144.002129439385</v>
      </c>
      <c r="P485">
        <f t="shared" ref="P485:P489" si="150">O485*LN($I$484/I485)/C485</f>
        <v>21.175422844955687</v>
      </c>
    </row>
    <row r="486" spans="1:17" x14ac:dyDescent="0.25">
      <c r="A486">
        <v>8.3000000000000007</v>
      </c>
      <c r="B486" t="str">
        <f t="shared" si="146"/>
        <v>8.3 240</v>
      </c>
      <c r="C486">
        <v>240</v>
      </c>
      <c r="D486">
        <v>40.597999999999999</v>
      </c>
      <c r="E486">
        <f t="shared" si="136"/>
        <v>4.0597999999999997E-3</v>
      </c>
      <c r="F486">
        <v>0.91359999999999997</v>
      </c>
      <c r="G486">
        <f t="shared" si="137"/>
        <v>225.03571604512538</v>
      </c>
      <c r="H486">
        <v>2.7530000000000001</v>
      </c>
      <c r="I486" s="4">
        <v>1.681</v>
      </c>
      <c r="J486">
        <f t="shared" si="138"/>
        <v>0.86484189856145599</v>
      </c>
      <c r="K486">
        <f t="shared" si="139"/>
        <v>194.62031590860295</v>
      </c>
      <c r="L486">
        <f t="shared" si="145"/>
        <v>89.117061398709879</v>
      </c>
      <c r="N486">
        <v>0.35125000000000001</v>
      </c>
      <c r="O486">
        <f t="shared" si="141"/>
        <v>10223.006789426174</v>
      </c>
      <c r="P486">
        <f t="shared" si="150"/>
        <v>21.703273959811135</v>
      </c>
    </row>
    <row r="487" spans="1:17" x14ac:dyDescent="0.25">
      <c r="A487">
        <v>8.3000000000000007</v>
      </c>
      <c r="B487" t="str">
        <f t="shared" si="146"/>
        <v>8.3 30</v>
      </c>
      <c r="C487">
        <v>30</v>
      </c>
      <c r="D487">
        <v>15.255000000000001</v>
      </c>
      <c r="E487">
        <f t="shared" si="136"/>
        <v>1.5255000000000002E-3</v>
      </c>
      <c r="F487">
        <v>0.29120000000000001</v>
      </c>
      <c r="G487">
        <f t="shared" si="137"/>
        <v>190.88823336610946</v>
      </c>
      <c r="H487">
        <v>0.90500000000000003</v>
      </c>
      <c r="I487" s="4">
        <v>2.6829999999999998</v>
      </c>
      <c r="J487">
        <f t="shared" si="138"/>
        <v>0.90542429518775036</v>
      </c>
      <c r="K487">
        <f t="shared" si="139"/>
        <v>172.83484415514448</v>
      </c>
      <c r="L487">
        <f t="shared" si="145"/>
        <v>79.141447009282203</v>
      </c>
      <c r="N487">
        <v>0.35125000000000001</v>
      </c>
      <c r="O487">
        <f t="shared" si="141"/>
        <v>8671.7421572848889</v>
      </c>
      <c r="P487">
        <f t="shared" si="150"/>
        <v>12.131566324812836</v>
      </c>
    </row>
    <row r="488" spans="1:17" x14ac:dyDescent="0.25">
      <c r="A488">
        <v>8.3000000000000007</v>
      </c>
      <c r="B488" t="str">
        <f t="shared" si="146"/>
        <v>8.3 480</v>
      </c>
      <c r="C488">
        <v>480</v>
      </c>
      <c r="D488">
        <v>21.419</v>
      </c>
      <c r="E488">
        <f t="shared" si="136"/>
        <v>2.1419E-3</v>
      </c>
      <c r="F488">
        <v>0.44800000000000001</v>
      </c>
      <c r="G488">
        <f t="shared" si="137"/>
        <v>209.16009150754005</v>
      </c>
      <c r="H488">
        <v>1.3879999999999999</v>
      </c>
      <c r="I488" s="4">
        <v>1.131</v>
      </c>
      <c r="J488">
        <f t="shared" si="138"/>
        <v>0.9012939790806701</v>
      </c>
      <c r="K488">
        <f t="shared" si="139"/>
        <v>188.51473113970783</v>
      </c>
      <c r="L488">
        <f t="shared" si="145"/>
        <v>86.321300996285188</v>
      </c>
      <c r="N488">
        <v>0.35125000000000001</v>
      </c>
      <c r="O488">
        <f t="shared" si="141"/>
        <v>9501.8029721549137</v>
      </c>
      <c r="P488">
        <f t="shared" si="150"/>
        <v>17.930747059472267</v>
      </c>
    </row>
    <row r="489" spans="1:17" x14ac:dyDescent="0.25">
      <c r="A489">
        <v>8.3000000000000007</v>
      </c>
      <c r="B489" t="str">
        <f t="shared" si="146"/>
        <v>8.3 60</v>
      </c>
      <c r="C489">
        <v>60</v>
      </c>
      <c r="D489">
        <v>13.932</v>
      </c>
      <c r="E489">
        <f t="shared" si="136"/>
        <v>1.3932E-3</v>
      </c>
      <c r="F489">
        <v>0.22459999999999999</v>
      </c>
      <c r="G489">
        <f t="shared" si="137"/>
        <v>161.21159919609531</v>
      </c>
      <c r="H489">
        <v>0.755</v>
      </c>
      <c r="I489" s="4">
        <v>1.8959999999999999</v>
      </c>
      <c r="J489">
        <f t="shared" si="138"/>
        <v>1.014402693554336</v>
      </c>
      <c r="K489">
        <f t="shared" si="139"/>
        <v>163.53348045672109</v>
      </c>
      <c r="L489">
        <f t="shared" si="145"/>
        <v>74.882332559003544</v>
      </c>
      <c r="N489">
        <v>0.35125000000000001</v>
      </c>
      <c r="O489">
        <f t="shared" si="141"/>
        <v>7323.5809056436792</v>
      </c>
      <c r="P489">
        <f t="shared" si="150"/>
        <v>47.50055929691171</v>
      </c>
    </row>
    <row r="490" spans="1:17" x14ac:dyDescent="0.25">
      <c r="A490" s="9">
        <v>8.4</v>
      </c>
      <c r="B490" s="9" t="str">
        <f t="shared" si="146"/>
        <v>8.4 0</v>
      </c>
      <c r="C490" s="9">
        <v>0</v>
      </c>
      <c r="D490" s="9">
        <v>20.036000000000001</v>
      </c>
      <c r="E490" s="9">
        <f t="shared" si="136"/>
        <v>2.0036000000000003E-3</v>
      </c>
      <c r="F490" s="9">
        <v>0.42909999999999998</v>
      </c>
      <c r="G490" s="9">
        <f t="shared" si="137"/>
        <v>214.16450389299257</v>
      </c>
      <c r="H490" s="9">
        <v>1.353</v>
      </c>
      <c r="I490" s="10">
        <v>2.677</v>
      </c>
      <c r="J490" s="9">
        <f t="shared" si="138"/>
        <v>0.92487509051140893</v>
      </c>
      <c r="K490" s="9">
        <f t="shared" si="139"/>
        <v>198.07541492236248</v>
      </c>
      <c r="L490" s="9">
        <f t="shared" si="145"/>
        <v>90.699158671085229</v>
      </c>
      <c r="M490" s="9"/>
      <c r="N490" s="9">
        <v>0.35125000000000001</v>
      </c>
      <c r="O490" s="9">
        <f t="shared" si="141"/>
        <v>9729.1452922660501</v>
      </c>
      <c r="P490" s="9"/>
      <c r="Q490" s="9">
        <f t="shared" si="143"/>
        <v>10.649228287897513</v>
      </c>
    </row>
    <row r="491" spans="1:17" x14ac:dyDescent="0.25">
      <c r="A491">
        <v>8.4</v>
      </c>
      <c r="B491" t="str">
        <f t="shared" si="146"/>
        <v>8.4 120</v>
      </c>
      <c r="C491">
        <v>120</v>
      </c>
      <c r="D491">
        <v>24.555</v>
      </c>
      <c r="E491">
        <f t="shared" si="136"/>
        <v>2.4554999999999998E-3</v>
      </c>
      <c r="F491">
        <v>0.43049999999999999</v>
      </c>
      <c r="G491">
        <f t="shared" si="137"/>
        <v>175.32070861331707</v>
      </c>
      <c r="H491">
        <v>1.5049999999999999</v>
      </c>
      <c r="I491" s="4">
        <v>2.375</v>
      </c>
      <c r="J491">
        <f t="shared" si="138"/>
        <v>1.0721360379418705</v>
      </c>
      <c r="K491">
        <f t="shared" si="139"/>
        <v>187.96764990184292</v>
      </c>
      <c r="L491">
        <f t="shared" si="145"/>
        <v>86.070791320369409</v>
      </c>
      <c r="N491">
        <v>0.35125000000000001</v>
      </c>
      <c r="O491">
        <f t="shared" si="141"/>
        <v>7964.5348124274897</v>
      </c>
      <c r="P491">
        <f t="shared" ref="P491:P495" si="151">O491*LN($I$490/I491)/C491</f>
        <v>7.9445788110558242</v>
      </c>
    </row>
    <row r="492" spans="1:17" x14ac:dyDescent="0.25">
      <c r="A492">
        <v>8.4</v>
      </c>
      <c r="B492" t="str">
        <f t="shared" si="146"/>
        <v>8.4 240</v>
      </c>
      <c r="C492">
        <v>240</v>
      </c>
      <c r="D492">
        <v>17.446999999999999</v>
      </c>
      <c r="E492">
        <f t="shared" si="136"/>
        <v>1.7446999999999999E-3</v>
      </c>
      <c r="F492">
        <v>0.30590000000000001</v>
      </c>
      <c r="G492">
        <f t="shared" si="137"/>
        <v>175.33100246460711</v>
      </c>
      <c r="H492">
        <v>1.133</v>
      </c>
      <c r="I492" s="4">
        <v>1.7509999999999999</v>
      </c>
      <c r="J492">
        <f t="shared" si="138"/>
        <v>1.1614357078301729</v>
      </c>
      <c r="K492">
        <f t="shared" si="139"/>
        <v>203.63568695205475</v>
      </c>
      <c r="L492">
        <f t="shared" si="145"/>
        <v>93.245219196936574</v>
      </c>
      <c r="N492">
        <v>0.35125000000000001</v>
      </c>
      <c r="O492">
        <f t="shared" si="141"/>
        <v>7965.0024453591695</v>
      </c>
      <c r="P492">
        <f t="shared" si="151"/>
        <v>14.088420366922971</v>
      </c>
    </row>
    <row r="493" spans="1:17" x14ac:dyDescent="0.25">
      <c r="A493">
        <v>8.4</v>
      </c>
      <c r="B493" t="str">
        <f t="shared" si="146"/>
        <v>8.4 30</v>
      </c>
      <c r="C493">
        <v>30</v>
      </c>
      <c r="D493">
        <v>14.629</v>
      </c>
      <c r="E493">
        <f t="shared" si="136"/>
        <v>1.4629000000000001E-3</v>
      </c>
      <c r="F493">
        <v>0.22509999999999999</v>
      </c>
      <c r="G493">
        <f t="shared" si="137"/>
        <v>153.87244514320869</v>
      </c>
      <c r="H493">
        <v>0.78100000000000003</v>
      </c>
      <c r="I493" s="4">
        <v>2.4329999999999998</v>
      </c>
      <c r="J493">
        <f t="shared" si="138"/>
        <v>1.0608104988373168</v>
      </c>
      <c r="K493">
        <f t="shared" si="139"/>
        <v>163.22950528968488</v>
      </c>
      <c r="L493">
        <f t="shared" si="145"/>
        <v>74.743141675986109</v>
      </c>
      <c r="N493">
        <v>0.35125000000000001</v>
      </c>
      <c r="O493">
        <f t="shared" si="141"/>
        <v>6990.1750666511725</v>
      </c>
      <c r="P493">
        <f t="shared" si="151"/>
        <v>22.268763985601211</v>
      </c>
    </row>
    <row r="494" spans="1:17" x14ac:dyDescent="0.25">
      <c r="A494">
        <v>8.4</v>
      </c>
      <c r="B494" t="str">
        <f t="shared" si="146"/>
        <v>8.4 480</v>
      </c>
      <c r="C494">
        <v>480</v>
      </c>
      <c r="D494">
        <v>21.919</v>
      </c>
      <c r="E494">
        <f t="shared" si="136"/>
        <v>2.1919000000000001E-3</v>
      </c>
      <c r="F494">
        <v>0.3826</v>
      </c>
      <c r="G494">
        <f t="shared" si="137"/>
        <v>174.55175874811806</v>
      </c>
      <c r="H494">
        <v>1.3260000000000001</v>
      </c>
      <c r="I494" s="4">
        <v>2.2829999999999999</v>
      </c>
      <c r="J494">
        <f t="shared" si="138"/>
        <v>1.05917454888553</v>
      </c>
      <c r="K494">
        <f t="shared" si="139"/>
        <v>184.88078032921382</v>
      </c>
      <c r="L494">
        <f t="shared" si="145"/>
        <v>84.657307101368431</v>
      </c>
      <c r="N494">
        <v>0.35125000000000001</v>
      </c>
      <c r="O494">
        <f t="shared" si="141"/>
        <v>7929.6026699622398</v>
      </c>
      <c r="P494">
        <f t="shared" si="151"/>
        <v>2.6300905638570602</v>
      </c>
    </row>
    <row r="495" spans="1:17" x14ac:dyDescent="0.25">
      <c r="A495">
        <v>8.4</v>
      </c>
      <c r="B495" t="str">
        <f t="shared" si="146"/>
        <v>8.4 60</v>
      </c>
      <c r="C495">
        <v>60</v>
      </c>
      <c r="D495">
        <v>18.89</v>
      </c>
      <c r="E495">
        <f t="shared" si="136"/>
        <v>1.8890000000000001E-3</v>
      </c>
      <c r="F495">
        <v>0.34350000000000003</v>
      </c>
      <c r="G495">
        <f t="shared" si="137"/>
        <v>181.8422445738486</v>
      </c>
      <c r="H495">
        <v>1.1839999999999999</v>
      </c>
      <c r="I495" s="4">
        <v>2.5569999999999999</v>
      </c>
      <c r="J495">
        <f t="shared" si="138"/>
        <v>1.0510602374150697</v>
      </c>
      <c r="K495">
        <f t="shared" si="139"/>
        <v>191.12715275387848</v>
      </c>
      <c r="L495">
        <f t="shared" si="145"/>
        <v>87.517534474288041</v>
      </c>
      <c r="N495">
        <v>0.35125000000000001</v>
      </c>
      <c r="O495">
        <f t="shared" si="141"/>
        <v>8260.7975905041549</v>
      </c>
      <c r="P495">
        <f t="shared" si="151"/>
        <v>6.3142877120505032</v>
      </c>
    </row>
    <row r="496" spans="1:17" x14ac:dyDescent="0.25">
      <c r="A496" s="12">
        <v>8.5</v>
      </c>
      <c r="B496" s="12" t="str">
        <f t="shared" si="146"/>
        <v>8.5 0</v>
      </c>
      <c r="C496" s="12">
        <v>0</v>
      </c>
      <c r="D496" s="12">
        <v>18.094000000000001</v>
      </c>
      <c r="E496" s="12">
        <f t="shared" si="136"/>
        <v>1.8094000000000001E-3</v>
      </c>
      <c r="F496" s="12">
        <v>0.3448</v>
      </c>
      <c r="G496" s="12">
        <f t="shared" si="137"/>
        <v>190.56040676467336</v>
      </c>
      <c r="H496" s="12">
        <v>1.1140000000000001</v>
      </c>
      <c r="I496" s="13">
        <v>2.5009999999999999</v>
      </c>
      <c r="J496" s="12">
        <f t="shared" si="138"/>
        <v>0.95827166924262464</v>
      </c>
      <c r="K496" s="12">
        <f t="shared" si="139"/>
        <v>182.60863908193707</v>
      </c>
      <c r="L496" s="12">
        <f t="shared" si="145"/>
        <v>83.616888735511935</v>
      </c>
      <c r="M496" s="12"/>
      <c r="N496" s="12">
        <v>0.35125000000000001</v>
      </c>
      <c r="O496" s="12">
        <f t="shared" si="141"/>
        <v>8656.8495276564263</v>
      </c>
      <c r="P496" s="12"/>
      <c r="Q496" s="12">
        <f t="shared" si="143"/>
        <v>8.2344878973311388</v>
      </c>
    </row>
    <row r="497" spans="1:19" x14ac:dyDescent="0.25">
      <c r="A497">
        <v>8.5</v>
      </c>
      <c r="B497" t="str">
        <f t="shared" si="146"/>
        <v>8.5 120</v>
      </c>
      <c r="C497">
        <v>120</v>
      </c>
      <c r="D497">
        <v>21.116</v>
      </c>
      <c r="E497">
        <f t="shared" si="136"/>
        <v>2.1115999999999999E-3</v>
      </c>
      <c r="F497">
        <v>0.4204</v>
      </c>
      <c r="G497">
        <f t="shared" si="137"/>
        <v>199.09073688198524</v>
      </c>
      <c r="H497">
        <v>1.4039999999999999</v>
      </c>
      <c r="I497" s="4">
        <v>2.1440000000000001</v>
      </c>
      <c r="J497">
        <f t="shared" si="138"/>
        <v>1.0050147668508178</v>
      </c>
      <c r="K497">
        <f t="shared" si="139"/>
        <v>200.08913050960589</v>
      </c>
      <c r="L497">
        <f t="shared" si="145"/>
        <v>91.621243371185017</v>
      </c>
      <c r="N497">
        <v>0.35125000000000001</v>
      </c>
      <c r="O497">
        <f t="shared" si="141"/>
        <v>9044.3685590258228</v>
      </c>
      <c r="P497">
        <f t="shared" ref="P497:P501" si="152">O497*LN($I$496/I497)/C497</f>
        <v>11.608251738922231</v>
      </c>
    </row>
    <row r="498" spans="1:19" x14ac:dyDescent="0.25">
      <c r="A498">
        <v>8.5</v>
      </c>
      <c r="B498" t="str">
        <f t="shared" si="146"/>
        <v>8.5 240</v>
      </c>
      <c r="C498">
        <v>240</v>
      </c>
      <c r="D498">
        <v>11.839</v>
      </c>
      <c r="E498">
        <f t="shared" si="136"/>
        <v>1.1839000000000001E-3</v>
      </c>
      <c r="F498">
        <v>0.22339999999999999</v>
      </c>
      <c r="G498">
        <f t="shared" si="137"/>
        <v>188.69836979474616</v>
      </c>
      <c r="H498">
        <v>0.74</v>
      </c>
      <c r="I498" s="4">
        <v>2.2999999999999998</v>
      </c>
      <c r="J498">
        <f t="shared" si="138"/>
        <v>0.99331698878882135</v>
      </c>
      <c r="K498">
        <f t="shared" si="139"/>
        <v>187.43729647387673</v>
      </c>
      <c r="L498">
        <f t="shared" si="145"/>
        <v>85.827941344597747</v>
      </c>
      <c r="N498">
        <v>0.35125000000000001</v>
      </c>
      <c r="O498">
        <f t="shared" si="141"/>
        <v>8572.2602148119167</v>
      </c>
      <c r="P498">
        <f t="shared" si="152"/>
        <v>2.992487781013168</v>
      </c>
    </row>
    <row r="499" spans="1:19" x14ac:dyDescent="0.25">
      <c r="A499">
        <v>8.5</v>
      </c>
      <c r="B499" t="str">
        <f t="shared" si="146"/>
        <v>8.5 30</v>
      </c>
      <c r="C499">
        <v>30</v>
      </c>
      <c r="D499">
        <v>18.387</v>
      </c>
      <c r="E499">
        <f t="shared" si="136"/>
        <v>1.8387E-3</v>
      </c>
      <c r="F499">
        <v>0.38440000000000002</v>
      </c>
      <c r="G499">
        <f t="shared" si="137"/>
        <v>209.06074944254095</v>
      </c>
      <c r="H499">
        <v>1.26</v>
      </c>
      <c r="I499" s="4">
        <v>2.3780000000000001</v>
      </c>
      <c r="J499">
        <f t="shared" si="138"/>
        <v>0.97845082588283394</v>
      </c>
      <c r="K499">
        <f t="shared" si="139"/>
        <v>204.55566295173841</v>
      </c>
      <c r="L499">
        <f t="shared" si="145"/>
        <v>93.666478186607776</v>
      </c>
      <c r="N499">
        <v>0.35125000000000001</v>
      </c>
      <c r="O499">
        <f t="shared" si="141"/>
        <v>9497.2900236203022</v>
      </c>
      <c r="P499">
        <f t="shared" si="152"/>
        <v>15.965214767777873</v>
      </c>
    </row>
    <row r="500" spans="1:19" x14ac:dyDescent="0.25">
      <c r="A500">
        <v>8.5</v>
      </c>
      <c r="B500" t="str">
        <f t="shared" si="146"/>
        <v>8.5 480</v>
      </c>
      <c r="C500">
        <v>480</v>
      </c>
      <c r="D500">
        <v>22.251000000000001</v>
      </c>
      <c r="E500">
        <f t="shared" si="136"/>
        <v>2.2251000000000003E-3</v>
      </c>
      <c r="F500">
        <v>0.42720000000000002</v>
      </c>
      <c r="G500">
        <f t="shared" si="137"/>
        <v>191.99137117432923</v>
      </c>
      <c r="H500">
        <v>1.4530000000000001</v>
      </c>
      <c r="I500" s="4">
        <v>1.988</v>
      </c>
      <c r="J500">
        <f t="shared" si="138"/>
        <v>1.0314497643137559</v>
      </c>
      <c r="K500">
        <f t="shared" si="139"/>
        <v>198.02945454803671</v>
      </c>
      <c r="L500">
        <f t="shared" si="145"/>
        <v>90.678113316793329</v>
      </c>
      <c r="N500">
        <v>0.35125000000000001</v>
      </c>
      <c r="O500">
        <f t="shared" si="141"/>
        <v>8721.8559147865726</v>
      </c>
      <c r="P500">
        <f t="shared" si="152"/>
        <v>4.1712556403918724</v>
      </c>
    </row>
    <row r="501" spans="1:19" x14ac:dyDescent="0.25">
      <c r="A501">
        <v>8.5</v>
      </c>
      <c r="B501" t="str">
        <f t="shared" si="146"/>
        <v>8.5 60</v>
      </c>
      <c r="C501">
        <v>60</v>
      </c>
      <c r="D501">
        <v>18.838999999999999</v>
      </c>
      <c r="E501">
        <f t="shared" si="136"/>
        <v>1.8838999999999998E-3</v>
      </c>
      <c r="F501">
        <v>0.39240000000000003</v>
      </c>
      <c r="G501">
        <f t="shared" si="137"/>
        <v>208.29131057911783</v>
      </c>
      <c r="H501">
        <v>1.262</v>
      </c>
      <c r="I501" s="4">
        <v>2.4009999999999998</v>
      </c>
      <c r="J501">
        <f t="shared" si="138"/>
        <v>0.95193471003706276</v>
      </c>
      <c r="K501">
        <f t="shared" si="139"/>
        <v>198.27972833937233</v>
      </c>
      <c r="L501">
        <f t="shared" si="145"/>
        <v>90.792714224333821</v>
      </c>
      <c r="N501">
        <v>0.35125000000000001</v>
      </c>
      <c r="O501">
        <f t="shared" si="141"/>
        <v>9462.3356667605822</v>
      </c>
      <c r="P501">
        <f t="shared" si="152"/>
        <v>6.4352295585505459</v>
      </c>
    </row>
    <row r="502" spans="1:19" x14ac:dyDescent="0.25">
      <c r="A502" s="14">
        <v>8.6</v>
      </c>
      <c r="B502" s="14" t="str">
        <f t="shared" si="146"/>
        <v>8.6 0</v>
      </c>
      <c r="C502" s="14">
        <v>0</v>
      </c>
      <c r="D502" s="14">
        <v>16.946000000000002</v>
      </c>
      <c r="E502" s="14">
        <f t="shared" si="136"/>
        <v>1.6946000000000001E-3</v>
      </c>
      <c r="F502" s="14">
        <v>0.30599999999999999</v>
      </c>
      <c r="G502" s="14">
        <f t="shared" si="137"/>
        <v>180.57358668712379</v>
      </c>
      <c r="H502" s="14">
        <v>0.95199999999999996</v>
      </c>
      <c r="I502" s="15">
        <v>2.8650000000000002</v>
      </c>
      <c r="J502" s="14">
        <f t="shared" si="138"/>
        <v>0.90683384751000784</v>
      </c>
      <c r="K502" s="14">
        <f t="shared" si="139"/>
        <v>163.7502403741664</v>
      </c>
      <c r="L502" s="14">
        <f t="shared" si="145"/>
        <v>74.981587391581371</v>
      </c>
      <c r="M502" s="14"/>
      <c r="N502" s="14">
        <v>0.35125000000000001</v>
      </c>
      <c r="O502" s="14">
        <f t="shared" si="141"/>
        <v>8203.1645248851546</v>
      </c>
      <c r="P502" s="14"/>
      <c r="Q502" s="14">
        <f t="shared" si="143"/>
        <v>6.2276118513613135</v>
      </c>
    </row>
    <row r="503" spans="1:19" x14ac:dyDescent="0.25">
      <c r="A503">
        <v>8.6</v>
      </c>
      <c r="B503" t="str">
        <f t="shared" si="146"/>
        <v>8.6 120</v>
      </c>
      <c r="C503">
        <v>120</v>
      </c>
      <c r="D503">
        <v>18.844999999999999</v>
      </c>
      <c r="E503">
        <f t="shared" si="136"/>
        <v>1.8844999999999999E-3</v>
      </c>
      <c r="F503">
        <v>0.43159999999999998</v>
      </c>
      <c r="G503">
        <f t="shared" si="137"/>
        <v>229.02626691430089</v>
      </c>
      <c r="H503">
        <v>1.2709999999999999</v>
      </c>
      <c r="I503" s="4">
        <v>2.7559999999999998</v>
      </c>
      <c r="J503">
        <f t="shared" si="138"/>
        <v>0.83541863621275847</v>
      </c>
      <c r="K503">
        <f t="shared" si="139"/>
        <v>191.33281156244445</v>
      </c>
      <c r="L503">
        <f t="shared" si="145"/>
        <v>87.611706085224924</v>
      </c>
      <c r="N503">
        <v>0.35125000000000001</v>
      </c>
      <c r="O503">
        <f t="shared" si="141"/>
        <v>10404.291028861973</v>
      </c>
      <c r="P503">
        <f t="shared" ref="P503:P507" si="153">O503*LN($I$502/I503)/C503</f>
        <v>3.3630134114476311</v>
      </c>
    </row>
    <row r="504" spans="1:19" x14ac:dyDescent="0.25">
      <c r="A504">
        <v>8.6</v>
      </c>
      <c r="B504" t="str">
        <f t="shared" si="146"/>
        <v>8.6 240</v>
      </c>
      <c r="C504">
        <v>240</v>
      </c>
      <c r="D504">
        <v>23.21</v>
      </c>
      <c r="E504">
        <f t="shared" si="136"/>
        <v>2.3210000000000001E-3</v>
      </c>
      <c r="F504">
        <v>0.42420000000000002</v>
      </c>
      <c r="G504">
        <f t="shared" si="137"/>
        <v>182.76604911676</v>
      </c>
      <c r="H504">
        <v>1.4419999999999999</v>
      </c>
      <c r="I504" s="4">
        <v>2.2349999999999999</v>
      </c>
      <c r="J504">
        <f t="shared" si="138"/>
        <v>1.0306433670762514</v>
      </c>
      <c r="K504">
        <f t="shared" si="139"/>
        <v>188.36661624892108</v>
      </c>
      <c r="L504">
        <f t="shared" si="145"/>
        <v>86.253478869110637</v>
      </c>
      <c r="N504">
        <v>0.35125000000000001</v>
      </c>
      <c r="O504">
        <f t="shared" si="141"/>
        <v>8302.7645292650777</v>
      </c>
      <c r="P504">
        <f t="shared" si="153"/>
        <v>8.5908400876503332</v>
      </c>
    </row>
    <row r="505" spans="1:19" x14ac:dyDescent="0.25">
      <c r="A505">
        <v>8.6</v>
      </c>
      <c r="B505" t="str">
        <f t="shared" si="146"/>
        <v>8.6 30</v>
      </c>
      <c r="C505">
        <v>30</v>
      </c>
      <c r="D505">
        <v>15.329000000000001</v>
      </c>
      <c r="E505">
        <f t="shared" si="136"/>
        <v>1.5329E-3</v>
      </c>
      <c r="F505">
        <v>0.24460000000000001</v>
      </c>
      <c r="G505">
        <f t="shared" si="137"/>
        <v>159.56683410529064</v>
      </c>
      <c r="H505">
        <v>0.82799999999999996</v>
      </c>
      <c r="I505" s="4">
        <v>2.7650000000000001</v>
      </c>
      <c r="J505">
        <f t="shared" si="138"/>
        <v>1.0245345353823743</v>
      </c>
      <c r="K505">
        <f t="shared" si="139"/>
        <v>163.48173224250033</v>
      </c>
      <c r="L505">
        <f t="shared" si="145"/>
        <v>74.858636940370644</v>
      </c>
      <c r="N505">
        <v>0.35125000000000001</v>
      </c>
      <c r="O505">
        <f t="shared" si="141"/>
        <v>7248.8619010971479</v>
      </c>
      <c r="P505">
        <f t="shared" si="153"/>
        <v>8.5845167030417606</v>
      </c>
    </row>
    <row r="506" spans="1:19" x14ac:dyDescent="0.25">
      <c r="A506">
        <v>8.6</v>
      </c>
      <c r="B506" t="str">
        <f t="shared" si="146"/>
        <v>8.6 480</v>
      </c>
      <c r="C506">
        <v>480</v>
      </c>
      <c r="D506">
        <v>25.486000000000001</v>
      </c>
      <c r="E506">
        <f t="shared" si="136"/>
        <v>2.5486000000000003E-3</v>
      </c>
      <c r="F506">
        <v>0.59140000000000004</v>
      </c>
      <c r="G506">
        <f t="shared" si="137"/>
        <v>232.04896806089616</v>
      </c>
      <c r="H506">
        <v>1.7649999999999999</v>
      </c>
      <c r="I506" s="4">
        <v>2.298</v>
      </c>
      <c r="J506">
        <f t="shared" si="138"/>
        <v>0.8524234938450872</v>
      </c>
      <c r="K506">
        <f t="shared" si="139"/>
        <v>197.80399209761615</v>
      </c>
      <c r="L506">
        <f t="shared" si="145"/>
        <v>90.574873575641789</v>
      </c>
      <c r="N506">
        <v>0.35125000000000001</v>
      </c>
      <c r="O506">
        <f t="shared" si="141"/>
        <v>10541.607428618949</v>
      </c>
      <c r="P506">
        <f t="shared" si="153"/>
        <v>4.8431915510446393</v>
      </c>
    </row>
    <row r="507" spans="1:19" x14ac:dyDescent="0.25">
      <c r="A507">
        <v>8.6</v>
      </c>
      <c r="B507" t="str">
        <f t="shared" si="146"/>
        <v>8.6 60</v>
      </c>
      <c r="C507">
        <v>60</v>
      </c>
      <c r="D507">
        <v>20.361999999999998</v>
      </c>
      <c r="E507">
        <f t="shared" si="136"/>
        <v>2.0361999999999997E-3</v>
      </c>
      <c r="F507">
        <v>0.3528</v>
      </c>
      <c r="G507">
        <f t="shared" si="137"/>
        <v>173.26392299381203</v>
      </c>
      <c r="H507">
        <v>1.2350000000000001</v>
      </c>
      <c r="I507" s="4">
        <v>2.742</v>
      </c>
      <c r="J507">
        <f t="shared" si="138"/>
        <v>1.0741256985409893</v>
      </c>
      <c r="K507">
        <f t="shared" si="139"/>
        <v>186.10723231768051</v>
      </c>
      <c r="L507">
        <f t="shared" si="145"/>
        <v>85.218902105715685</v>
      </c>
      <c r="N507">
        <v>0.35125000000000001</v>
      </c>
      <c r="O507">
        <f t="shared" si="141"/>
        <v>7871.0983849922195</v>
      </c>
      <c r="P507">
        <f t="shared" si="153"/>
        <v>5.7564975036222039</v>
      </c>
    </row>
    <row r="508" spans="1:19" x14ac:dyDescent="0.25">
      <c r="A508">
        <v>9.1</v>
      </c>
      <c r="B508" s="2" t="str">
        <f t="shared" si="146"/>
        <v>9.1 0</v>
      </c>
      <c r="C508" s="2">
        <v>0</v>
      </c>
      <c r="D508" s="2">
        <v>22.51</v>
      </c>
      <c r="E508" s="2">
        <f t="shared" si="136"/>
        <v>2.251E-3</v>
      </c>
      <c r="F508" s="2">
        <v>0.42020000000000002</v>
      </c>
      <c r="G508" s="2">
        <f t="shared" si="137"/>
        <v>186.67258996001777</v>
      </c>
      <c r="H508" s="2">
        <v>1.3109999999999999</v>
      </c>
      <c r="I508" s="3">
        <v>3.0979999999999999</v>
      </c>
      <c r="J508" s="2">
        <f t="shared" si="138"/>
        <v>0.91062756109336818</v>
      </c>
      <c r="K508" s="2">
        <f t="shared" si="139"/>
        <v>169.98920531827335</v>
      </c>
      <c r="L508" s="2">
        <f t="shared" si="145"/>
        <v>77.838422863215712</v>
      </c>
      <c r="M508" s="2"/>
      <c r="N508" s="2">
        <v>0.35125000000000001</v>
      </c>
      <c r="O508" s="2">
        <f t="shared" si="141"/>
        <v>8480.2323297798466</v>
      </c>
      <c r="P508" s="2"/>
      <c r="Q508" s="2">
        <f t="shared" si="143"/>
        <v>18.032921200104632</v>
      </c>
    </row>
    <row r="509" spans="1:19" x14ac:dyDescent="0.25">
      <c r="A509">
        <v>9.1</v>
      </c>
      <c r="B509" t="str">
        <f t="shared" si="146"/>
        <v>9.1 120</v>
      </c>
      <c r="C509">
        <v>120</v>
      </c>
      <c r="D509">
        <v>22.943000000000001</v>
      </c>
      <c r="E509">
        <f t="shared" si="136"/>
        <v>2.2943E-3</v>
      </c>
      <c r="F509">
        <v>0.39579999999999999</v>
      </c>
      <c r="G509">
        <f t="shared" si="137"/>
        <v>172.51449243778058</v>
      </c>
      <c r="H509">
        <v>1.377</v>
      </c>
      <c r="I509" s="4">
        <v>2.5630000000000002</v>
      </c>
      <c r="J509">
        <f t="shared" si="138"/>
        <v>1.0648743837386476</v>
      </c>
      <c r="K509">
        <f t="shared" si="139"/>
        <v>183.70626382066717</v>
      </c>
      <c r="L509">
        <f t="shared" si="145"/>
        <v>84.119493465020696</v>
      </c>
      <c r="N509">
        <v>0.35125000000000001</v>
      </c>
      <c r="O509">
        <f t="shared" si="141"/>
        <v>7837.0529730142543</v>
      </c>
      <c r="P509">
        <f t="shared" ref="P509:P513" si="154">O509*LN($I$508/I509)/C509</f>
        <v>12.381126145114729</v>
      </c>
    </row>
    <row r="510" spans="1:19" x14ac:dyDescent="0.25">
      <c r="A510">
        <v>9.1</v>
      </c>
      <c r="B510" t="str">
        <f t="shared" si="146"/>
        <v>9.1 240</v>
      </c>
      <c r="C510">
        <v>240</v>
      </c>
      <c r="D510">
        <v>17.213999999999999</v>
      </c>
      <c r="E510">
        <f t="shared" si="136"/>
        <v>1.7213999999999999E-3</v>
      </c>
      <c r="F510">
        <v>0.28710000000000002</v>
      </c>
      <c r="G510">
        <f t="shared" si="137"/>
        <v>166.78285116765426</v>
      </c>
      <c r="H510">
        <v>0.94799999999999995</v>
      </c>
      <c r="I510" s="4">
        <v>2.5</v>
      </c>
      <c r="J510">
        <f t="shared" si="138"/>
        <v>0.98882443461370073</v>
      </c>
      <c r="K510">
        <f t="shared" si="139"/>
        <v>164.91895850911672</v>
      </c>
      <c r="L510">
        <f t="shared" si="145"/>
        <v>75.516745940183597</v>
      </c>
      <c r="N510">
        <v>0.35125000000000001</v>
      </c>
      <c r="O510">
        <f t="shared" si="141"/>
        <v>7576.6738267666124</v>
      </c>
      <c r="P510">
        <f t="shared" si="154"/>
        <v>6.7705791900467505</v>
      </c>
    </row>
    <row r="511" spans="1:19" x14ac:dyDescent="0.25">
      <c r="A511">
        <v>9.1</v>
      </c>
      <c r="B511" t="str">
        <f t="shared" si="146"/>
        <v>9.1 30</v>
      </c>
      <c r="C511">
        <v>30</v>
      </c>
      <c r="D511">
        <v>31.515000000000001</v>
      </c>
      <c r="E511">
        <f t="shared" si="136"/>
        <v>3.1515000000000002E-3</v>
      </c>
      <c r="F511">
        <v>0.57030000000000003</v>
      </c>
      <c r="G511">
        <f t="shared" si="137"/>
        <v>180.9614469300333</v>
      </c>
      <c r="H511">
        <v>1.712</v>
      </c>
      <c r="I511" s="4">
        <v>2.7509999999999999</v>
      </c>
      <c r="J511">
        <f t="shared" si="138"/>
        <v>0.85993427589538118</v>
      </c>
      <c r="K511">
        <f t="shared" si="139"/>
        <v>155.61495083075863</v>
      </c>
      <c r="L511">
        <f t="shared" si="145"/>
        <v>71.256420805804069</v>
      </c>
      <c r="N511">
        <v>0.35125000000000001</v>
      </c>
      <c r="O511">
        <f t="shared" si="141"/>
        <v>8220.784385262421</v>
      </c>
      <c r="P511">
        <f t="shared" si="154"/>
        <v>32.552185217582732</v>
      </c>
      <c r="S511" s="5"/>
    </row>
    <row r="512" spans="1:19" x14ac:dyDescent="0.25">
      <c r="A512">
        <v>9.1</v>
      </c>
      <c r="B512" t="str">
        <f t="shared" si="146"/>
        <v>9.1 480</v>
      </c>
      <c r="C512">
        <v>480</v>
      </c>
      <c r="D512">
        <v>17.363</v>
      </c>
      <c r="E512">
        <f t="shared" si="136"/>
        <v>1.7362999999999999E-3</v>
      </c>
      <c r="F512">
        <v>0.28399999999999997</v>
      </c>
      <c r="G512">
        <f t="shared" si="137"/>
        <v>163.56620399700512</v>
      </c>
      <c r="H512">
        <v>0.95299999999999996</v>
      </c>
      <c r="I512" s="4">
        <v>2.6509999999999998</v>
      </c>
      <c r="J512">
        <f t="shared" si="138"/>
        <v>1.0118692727683019</v>
      </c>
      <c r="K512">
        <f t="shared" si="139"/>
        <v>165.50761588792128</v>
      </c>
      <c r="L512">
        <f t="shared" si="145"/>
        <v>75.786293420490665</v>
      </c>
      <c r="N512">
        <v>0.35125000000000001</v>
      </c>
      <c r="O512">
        <f t="shared" si="141"/>
        <v>7430.5467743917761</v>
      </c>
      <c r="P512">
        <f t="shared" si="154"/>
        <v>2.4121383779472287</v>
      </c>
    </row>
    <row r="513" spans="1:23" x14ac:dyDescent="0.25">
      <c r="A513">
        <v>9.1</v>
      </c>
      <c r="B513" t="str">
        <f t="shared" si="146"/>
        <v>9.1 60</v>
      </c>
      <c r="C513">
        <v>60</v>
      </c>
      <c r="D513">
        <v>18.318999999999999</v>
      </c>
      <c r="E513">
        <f t="shared" si="136"/>
        <v>1.8318999999999998E-3</v>
      </c>
      <c r="F513">
        <v>0.30159999999999998</v>
      </c>
      <c r="G513">
        <f t="shared" si="137"/>
        <v>164.6378077405972</v>
      </c>
      <c r="H513">
        <v>1.0209999999999999</v>
      </c>
      <c r="I513" s="4">
        <v>2.3199999999999998</v>
      </c>
      <c r="J513">
        <f t="shared" si="138"/>
        <v>1.0246032439425339</v>
      </c>
      <c r="K513">
        <f t="shared" si="139"/>
        <v>168.6884318866031</v>
      </c>
      <c r="L513">
        <f t="shared" si="145"/>
        <v>77.242795910115873</v>
      </c>
      <c r="N513">
        <v>0.35125000000000001</v>
      </c>
      <c r="O513">
        <f t="shared" si="141"/>
        <v>7479.2279905953383</v>
      </c>
      <c r="P513">
        <f t="shared" si="154"/>
        <v>36.048577069831708</v>
      </c>
    </row>
    <row r="514" spans="1:23" x14ac:dyDescent="0.25">
      <c r="A514" s="5">
        <v>9.1999999999999993</v>
      </c>
      <c r="B514" s="5" t="str">
        <f t="shared" si="146"/>
        <v>9.2 0</v>
      </c>
      <c r="C514" s="5">
        <v>0</v>
      </c>
      <c r="D514" s="5">
        <v>32.374000000000002</v>
      </c>
      <c r="E514" s="5">
        <f t="shared" ref="E514:E543" si="155">D514/10000</f>
        <v>3.2374000000000001E-3</v>
      </c>
      <c r="F514" s="5">
        <v>0.68</v>
      </c>
      <c r="G514" s="5">
        <f t="shared" ref="G514:G543" si="156">F514/E514</f>
        <v>210.04509791808243</v>
      </c>
      <c r="H514" s="5">
        <v>2.0859999999999999</v>
      </c>
      <c r="I514" s="6">
        <v>2.8180000000000001</v>
      </c>
      <c r="J514" s="5">
        <f t="shared" ref="J514:J543" si="157">(H514-F514)/(F514*$W$11-F514)</f>
        <v>0.88816373888480149</v>
      </c>
      <c r="K514" s="5">
        <f t="shared" ref="K514:K543" si="158">J514*G514</f>
        <v>186.55443950134833</v>
      </c>
      <c r="L514" s="5">
        <f t="shared" si="145"/>
        <v>85.423679237326056</v>
      </c>
      <c r="M514" s="5"/>
      <c r="N514" s="5">
        <v>0.35125000000000001</v>
      </c>
      <c r="O514" s="5">
        <f t="shared" si="141"/>
        <v>9542.0073748278046</v>
      </c>
      <c r="P514" s="5"/>
      <c r="Q514" s="5">
        <f t="shared" si="143"/>
        <v>7.5749369554335573</v>
      </c>
    </row>
    <row r="515" spans="1:23" x14ac:dyDescent="0.25">
      <c r="A515">
        <v>9.1999999999999993</v>
      </c>
      <c r="B515" t="str">
        <f t="shared" si="146"/>
        <v>9.2 120</v>
      </c>
      <c r="C515">
        <v>120</v>
      </c>
      <c r="D515">
        <v>28.431999999999999</v>
      </c>
      <c r="E515">
        <f t="shared" si="155"/>
        <v>2.8431999999999997E-3</v>
      </c>
      <c r="F515">
        <v>0.69350000000000001</v>
      </c>
      <c r="G515">
        <f t="shared" si="156"/>
        <v>243.91530669667983</v>
      </c>
      <c r="H515">
        <v>2.1389999999999998</v>
      </c>
      <c r="I515" s="4">
        <v>2.673</v>
      </c>
      <c r="J515">
        <f t="shared" si="157"/>
        <v>0.89534056382054739</v>
      </c>
      <c r="K515">
        <f t="shared" si="158"/>
        <v>218.38726822226707</v>
      </c>
      <c r="L515">
        <f t="shared" si="145"/>
        <v>100</v>
      </c>
      <c r="N515">
        <v>0.35125000000000001</v>
      </c>
      <c r="O515">
        <f t="shared" si="141"/>
        <v>11080.675904375577</v>
      </c>
      <c r="P515">
        <f t="shared" ref="P515:P519" si="159">O515*LN($I$514/I515)/C515</f>
        <v>4.8778960244240652</v>
      </c>
    </row>
    <row r="516" spans="1:23" x14ac:dyDescent="0.25">
      <c r="A516">
        <v>9.1999999999999993</v>
      </c>
      <c r="B516" t="str">
        <f t="shared" si="146"/>
        <v>9.2 240</v>
      </c>
      <c r="C516">
        <v>240</v>
      </c>
      <c r="D516">
        <v>25.832999999999998</v>
      </c>
      <c r="E516">
        <f t="shared" si="155"/>
        <v>2.5832999999999997E-3</v>
      </c>
      <c r="F516">
        <v>0.49909999999999999</v>
      </c>
      <c r="G516">
        <f t="shared" si="156"/>
        <v>193.20249293539274</v>
      </c>
      <c r="H516">
        <v>1.633</v>
      </c>
      <c r="I516" s="4">
        <v>2.1739999999999999</v>
      </c>
      <c r="J516">
        <f t="shared" si="157"/>
        <v>0.97589662415762934</v>
      </c>
      <c r="K516">
        <f t="shared" si="158"/>
        <v>188.545660634488</v>
      </c>
      <c r="L516">
        <f t="shared" si="145"/>
        <v>88.543421577188383</v>
      </c>
      <c r="N516">
        <v>0.35125000000000001</v>
      </c>
      <c r="O516">
        <f t="shared" si="141"/>
        <v>8776.8752077404552</v>
      </c>
      <c r="P516">
        <f t="shared" si="159"/>
        <v>9.4884832135159023</v>
      </c>
    </row>
    <row r="517" spans="1:23" x14ac:dyDescent="0.25">
      <c r="A517">
        <v>9.1999999999999993</v>
      </c>
      <c r="B517" t="str">
        <f t="shared" si="146"/>
        <v>9.2 30</v>
      </c>
      <c r="C517">
        <v>30</v>
      </c>
      <c r="D517">
        <v>11.311</v>
      </c>
      <c r="E517">
        <f t="shared" si="155"/>
        <v>1.1310999999999999E-3</v>
      </c>
      <c r="F517">
        <v>0.19089999999999999</v>
      </c>
      <c r="G517">
        <f t="shared" si="156"/>
        <v>168.77376005658209</v>
      </c>
      <c r="H517">
        <v>0.65800000000000003</v>
      </c>
      <c r="I517" s="4">
        <v>2.7</v>
      </c>
      <c r="J517">
        <f t="shared" si="157"/>
        <v>1.0510432057421417</v>
      </c>
      <c r="K517">
        <f t="shared" si="158"/>
        <v>177.38851381502508</v>
      </c>
      <c r="L517">
        <f t="shared" si="145"/>
        <v>83.303884633671004</v>
      </c>
      <c r="N517">
        <v>0.35125000000000001</v>
      </c>
      <c r="O517">
        <f t="shared" ref="O517:O543" si="160">N517*F517/E517*(F517*$W$11-F517)/F517/18*1000</f>
        <v>7667.1175814129037</v>
      </c>
      <c r="P517">
        <f t="shared" si="159"/>
        <v>10.932195502487911</v>
      </c>
      <c r="W517" s="7"/>
    </row>
    <row r="518" spans="1:23" x14ac:dyDescent="0.25">
      <c r="A518">
        <v>9.1999999999999993</v>
      </c>
      <c r="B518" t="str">
        <f t="shared" si="146"/>
        <v>9.2 480</v>
      </c>
      <c r="C518">
        <v>480</v>
      </c>
      <c r="D518">
        <v>39.176000000000002</v>
      </c>
      <c r="E518">
        <f t="shared" si="155"/>
        <v>3.9176000000000002E-3</v>
      </c>
      <c r="F518">
        <v>0.64</v>
      </c>
      <c r="G518">
        <f t="shared" si="156"/>
        <v>163.36532570961813</v>
      </c>
      <c r="H518">
        <v>2.1760000000000002</v>
      </c>
      <c r="I518" s="4">
        <v>2.2370000000000001</v>
      </c>
      <c r="J518">
        <f t="shared" si="157"/>
        <v>1.0309269003271666</v>
      </c>
      <c r="K518">
        <f t="shared" si="158"/>
        <v>168.41770885475461</v>
      </c>
      <c r="L518">
        <f t="shared" si="145"/>
        <v>79.091081417670225</v>
      </c>
      <c r="N518">
        <v>0.35125000000000001</v>
      </c>
      <c r="O518">
        <f t="shared" si="160"/>
        <v>7421.4212003189296</v>
      </c>
      <c r="P518">
        <f t="shared" si="159"/>
        <v>3.569884973308187</v>
      </c>
    </row>
    <row r="519" spans="1:23" x14ac:dyDescent="0.25">
      <c r="A519">
        <v>9.1999999999999993</v>
      </c>
      <c r="B519" t="str">
        <f t="shared" si="146"/>
        <v>9.2 60</v>
      </c>
      <c r="C519">
        <v>60</v>
      </c>
      <c r="D519">
        <v>20.248999999999999</v>
      </c>
      <c r="E519">
        <f t="shared" si="155"/>
        <v>2.0249000000000001E-3</v>
      </c>
      <c r="F519">
        <v>0.49819999999999998</v>
      </c>
      <c r="G519">
        <f t="shared" si="156"/>
        <v>246.03684132549753</v>
      </c>
      <c r="H519">
        <v>1.502</v>
      </c>
      <c r="I519" s="4">
        <v>2.6850000000000001</v>
      </c>
      <c r="J519">
        <f t="shared" si="157"/>
        <v>0.86548610209120347</v>
      </c>
      <c r="K519">
        <f t="shared" si="158"/>
        <v>212.94146676963678</v>
      </c>
      <c r="L519">
        <f t="shared" si="145"/>
        <v>100</v>
      </c>
      <c r="N519">
        <v>0.35125000000000001</v>
      </c>
      <c r="O519">
        <f t="shared" si="160"/>
        <v>11177.053774055859</v>
      </c>
      <c r="P519">
        <f t="shared" si="159"/>
        <v>9.0062250634317227</v>
      </c>
    </row>
    <row r="520" spans="1:23" x14ac:dyDescent="0.25">
      <c r="A520" s="7">
        <v>9.3000000000000007</v>
      </c>
      <c r="B520" s="7" t="str">
        <f t="shared" si="146"/>
        <v>9.3 0</v>
      </c>
      <c r="C520" s="7">
        <v>0</v>
      </c>
      <c r="D520" s="7">
        <v>30.402999999999999</v>
      </c>
      <c r="E520" s="7">
        <f t="shared" si="155"/>
        <v>3.0402999999999997E-3</v>
      </c>
      <c r="F520" s="7">
        <v>0.49199999999999999</v>
      </c>
      <c r="G520" s="7">
        <f t="shared" si="156"/>
        <v>161.8261355787258</v>
      </c>
      <c r="H520" s="7">
        <v>1.63</v>
      </c>
      <c r="I520" s="8">
        <v>2.8450000000000002</v>
      </c>
      <c r="J520" s="7">
        <f t="shared" si="157"/>
        <v>0.99355929249010477</v>
      </c>
      <c r="K520" s="7">
        <f t="shared" si="158"/>
        <v>160.78386077200656</v>
      </c>
      <c r="L520" s="7">
        <f t="shared" si="145"/>
        <v>76.853194189574211</v>
      </c>
      <c r="M520" s="7"/>
      <c r="N520" s="7">
        <v>0.35125000000000001</v>
      </c>
      <c r="O520" s="7">
        <f t="shared" si="160"/>
        <v>7351.4982945914899</v>
      </c>
      <c r="P520" s="7"/>
      <c r="Q520" s="7">
        <f t="shared" ref="Q520:Q532" si="161">AVERAGE(P521:P525)</f>
        <v>14.750871997643211</v>
      </c>
    </row>
    <row r="521" spans="1:23" x14ac:dyDescent="0.25">
      <c r="A521">
        <v>9.3000000000000007</v>
      </c>
      <c r="B521" t="str">
        <f t="shared" si="146"/>
        <v>9.3 120</v>
      </c>
      <c r="C521">
        <v>120</v>
      </c>
      <c r="D521">
        <v>24.734000000000002</v>
      </c>
      <c r="E521">
        <f t="shared" si="155"/>
        <v>2.4734000000000002E-3</v>
      </c>
      <c r="F521">
        <v>0.55269999999999997</v>
      </c>
      <c r="G521">
        <f t="shared" si="156"/>
        <v>223.45758874423868</v>
      </c>
      <c r="H521">
        <v>1.611</v>
      </c>
      <c r="I521" s="4">
        <v>2.621</v>
      </c>
      <c r="J521">
        <f t="shared" si="157"/>
        <v>0.82250010449930699</v>
      </c>
      <c r="K521">
        <f t="shared" si="158"/>
        <v>183.79389009329947</v>
      </c>
      <c r="L521">
        <f t="shared" si="145"/>
        <v>87.851774788685006</v>
      </c>
      <c r="N521">
        <v>0.35125000000000001</v>
      </c>
      <c r="O521">
        <f t="shared" si="160"/>
        <v>10151.315031357384</v>
      </c>
      <c r="P521">
        <f t="shared" ref="P521:P525" si="162">O521*LN($I$520/I521)/C521</f>
        <v>6.9373362151724116</v>
      </c>
    </row>
    <row r="522" spans="1:23" x14ac:dyDescent="0.25">
      <c r="A522">
        <v>9.3000000000000007</v>
      </c>
      <c r="B522" t="str">
        <f t="shared" si="146"/>
        <v>9.3 240</v>
      </c>
      <c r="C522">
        <v>240</v>
      </c>
      <c r="D522">
        <v>24.283999999999999</v>
      </c>
      <c r="E522">
        <f t="shared" si="155"/>
        <v>2.4283999999999998E-3</v>
      </c>
      <c r="F522">
        <v>0.41349999999999998</v>
      </c>
      <c r="G522">
        <f t="shared" si="156"/>
        <v>170.27672541591173</v>
      </c>
      <c r="H522">
        <v>1.4159999999999999</v>
      </c>
      <c r="I522" s="4">
        <v>1.6180000000000001</v>
      </c>
      <c r="J522">
        <f t="shared" si="157"/>
        <v>1.0414190019931324</v>
      </c>
      <c r="K522">
        <f t="shared" si="158"/>
        <v>177.32941744529742</v>
      </c>
      <c r="L522">
        <f t="shared" si="145"/>
        <v>84.761816820487041</v>
      </c>
      <c r="N522">
        <v>0.35125000000000001</v>
      </c>
      <c r="O522">
        <f t="shared" si="160"/>
        <v>7735.3948546508018</v>
      </c>
      <c r="P522">
        <f t="shared" si="162"/>
        <v>18.190175794056685</v>
      </c>
    </row>
    <row r="523" spans="1:23" x14ac:dyDescent="0.25">
      <c r="A523">
        <v>9.3000000000000007</v>
      </c>
      <c r="B523" t="str">
        <f t="shared" si="146"/>
        <v>9.3 30</v>
      </c>
      <c r="C523">
        <v>30</v>
      </c>
      <c r="D523">
        <v>35.03</v>
      </c>
      <c r="E523">
        <f t="shared" si="155"/>
        <v>3.503E-3</v>
      </c>
      <c r="F523">
        <v>0.88380000000000003</v>
      </c>
      <c r="G523">
        <f t="shared" si="156"/>
        <v>252.29803025977733</v>
      </c>
      <c r="H523">
        <v>2.5110000000000001</v>
      </c>
      <c r="I523" s="4">
        <v>2.6619999999999999</v>
      </c>
      <c r="J523">
        <f t="shared" si="157"/>
        <v>0.79086720799029098</v>
      </c>
      <c r="K523">
        <f t="shared" si="158"/>
        <v>199.53423877300006</v>
      </c>
      <c r="L523">
        <f t="shared" si="145"/>
        <v>95.375515466911409</v>
      </c>
      <c r="N523">
        <v>0.35125000000000001</v>
      </c>
      <c r="O523">
        <f t="shared" si="160"/>
        <v>11461.489409918157</v>
      </c>
      <c r="P523">
        <f t="shared" si="162"/>
        <v>25.400703583124191</v>
      </c>
    </row>
    <row r="524" spans="1:23" x14ac:dyDescent="0.25">
      <c r="A524">
        <v>9.3000000000000007</v>
      </c>
      <c r="B524" t="str">
        <f t="shared" si="146"/>
        <v>9.3 480</v>
      </c>
      <c r="C524">
        <v>480</v>
      </c>
      <c r="D524">
        <v>14.711</v>
      </c>
      <c r="E524">
        <f t="shared" si="155"/>
        <v>1.4710999999999999E-3</v>
      </c>
      <c r="F524">
        <v>0.20619999999999999</v>
      </c>
      <c r="G524">
        <f t="shared" si="156"/>
        <v>140.16722180681123</v>
      </c>
      <c r="H524">
        <v>0.82099999999999995</v>
      </c>
      <c r="I524" s="4">
        <v>1.119</v>
      </c>
      <c r="J524">
        <f t="shared" si="157"/>
        <v>1.2807425200475713</v>
      </c>
      <c r="K524">
        <f t="shared" si="158"/>
        <v>179.5181208849223</v>
      </c>
      <c r="L524">
        <f t="shared" si="145"/>
        <v>85.80799676455122</v>
      </c>
      <c r="N524">
        <v>0.35125000000000001</v>
      </c>
      <c r="O524">
        <f t="shared" si="160"/>
        <v>6367.5690480114572</v>
      </c>
      <c r="P524">
        <f t="shared" si="162"/>
        <v>12.378655556573374</v>
      </c>
    </row>
    <row r="525" spans="1:23" x14ac:dyDescent="0.25">
      <c r="A525">
        <v>9.3000000000000007</v>
      </c>
      <c r="B525" t="str">
        <f t="shared" si="146"/>
        <v>9.3 60</v>
      </c>
      <c r="C525">
        <v>60</v>
      </c>
      <c r="D525">
        <v>26.43</v>
      </c>
      <c r="E525">
        <f t="shared" si="155"/>
        <v>2.643E-3</v>
      </c>
      <c r="F525">
        <v>0.5827</v>
      </c>
      <c r="G525">
        <f t="shared" si="156"/>
        <v>220.46916382898223</v>
      </c>
      <c r="H525">
        <v>1.7210000000000001</v>
      </c>
      <c r="I525" s="4">
        <v>2.6659999999999999</v>
      </c>
      <c r="J525">
        <f t="shared" si="157"/>
        <v>0.83912826114239325</v>
      </c>
      <c r="K525">
        <f t="shared" si="158"/>
        <v>185.00190607933129</v>
      </c>
      <c r="L525">
        <f t="shared" si="145"/>
        <v>88.429195225741566</v>
      </c>
      <c r="N525">
        <v>0.35125000000000001</v>
      </c>
      <c r="O525">
        <f t="shared" si="160"/>
        <v>10015.555745074884</v>
      </c>
      <c r="P525">
        <f t="shared" si="162"/>
        <v>10.847488839289378</v>
      </c>
    </row>
    <row r="526" spans="1:23" x14ac:dyDescent="0.25">
      <c r="A526" s="9">
        <v>9.4</v>
      </c>
      <c r="B526" s="9" t="str">
        <f t="shared" si="146"/>
        <v>9.4 0</v>
      </c>
      <c r="C526" s="9">
        <v>0</v>
      </c>
      <c r="D526" s="9">
        <v>16.2</v>
      </c>
      <c r="E526" s="9">
        <f t="shared" si="155"/>
        <v>1.6199999999999999E-3</v>
      </c>
      <c r="F526" s="9">
        <v>0.2281</v>
      </c>
      <c r="G526" s="9">
        <f t="shared" si="156"/>
        <v>140.80246913580248</v>
      </c>
      <c r="H526" s="9">
        <v>0.86</v>
      </c>
      <c r="I526" s="10">
        <v>2.9950000000000001</v>
      </c>
      <c r="J526" s="9">
        <f t="shared" si="157"/>
        <v>1.1899801043342406</v>
      </c>
      <c r="K526" s="9">
        <f t="shared" si="158"/>
        <v>167.55213691274093</v>
      </c>
      <c r="L526" s="9">
        <f t="shared" si="145"/>
        <v>80.088367409541362</v>
      </c>
      <c r="M526" s="9"/>
      <c r="N526" s="9">
        <v>0.35125000000000001</v>
      </c>
      <c r="O526" s="9">
        <f t="shared" si="160"/>
        <v>6396.4273015872595</v>
      </c>
      <c r="P526" s="9"/>
      <c r="Q526" s="9">
        <f t="shared" si="161"/>
        <v>18.730049960955707</v>
      </c>
    </row>
    <row r="527" spans="1:23" x14ac:dyDescent="0.25">
      <c r="A527">
        <v>9.4</v>
      </c>
      <c r="B527" t="str">
        <f t="shared" si="146"/>
        <v>9.4 120</v>
      </c>
      <c r="C527">
        <v>120</v>
      </c>
      <c r="D527">
        <v>15.801</v>
      </c>
      <c r="E527">
        <f t="shared" si="155"/>
        <v>1.5801000000000001E-3</v>
      </c>
      <c r="F527">
        <v>0.20979999999999999</v>
      </c>
      <c r="G527">
        <f t="shared" si="156"/>
        <v>132.77640655654704</v>
      </c>
      <c r="H527">
        <v>0.80800000000000005</v>
      </c>
      <c r="I527" s="4">
        <v>2.2029999999999998</v>
      </c>
      <c r="J527">
        <f t="shared" si="157"/>
        <v>1.2247785028910694</v>
      </c>
      <c r="K527">
        <f t="shared" si="158"/>
        <v>162.62168844158364</v>
      </c>
      <c r="L527">
        <f t="shared" si="145"/>
        <v>77.731658769904612</v>
      </c>
      <c r="N527">
        <v>0.35125000000000001</v>
      </c>
      <c r="O527">
        <f t="shared" si="160"/>
        <v>6031.8163247962038</v>
      </c>
      <c r="P527">
        <f t="shared" ref="P527:P531" si="163">O527*LN($I$526/I527)/C527</f>
        <v>15.437637871914864</v>
      </c>
    </row>
    <row r="528" spans="1:23" x14ac:dyDescent="0.25">
      <c r="A528">
        <v>9.4</v>
      </c>
      <c r="B528" t="str">
        <f t="shared" si="146"/>
        <v>9.4 240</v>
      </c>
      <c r="C528">
        <v>240</v>
      </c>
      <c r="D528">
        <v>20.288</v>
      </c>
      <c r="E528">
        <f t="shared" si="155"/>
        <v>2.0287999999999999E-3</v>
      </c>
      <c r="F528">
        <v>0.35010000000000002</v>
      </c>
      <c r="G528">
        <f t="shared" si="156"/>
        <v>172.56506309148267</v>
      </c>
      <c r="H528">
        <v>1.2050000000000001</v>
      </c>
      <c r="I528" s="4">
        <v>2.0579999999999998</v>
      </c>
      <c r="J528">
        <f t="shared" si="157"/>
        <v>1.0489138901857742</v>
      </c>
      <c r="K528">
        <f t="shared" si="158"/>
        <v>181.00589163744064</v>
      </c>
      <c r="L528">
        <f t="shared" si="145"/>
        <v>86.51913738528178</v>
      </c>
      <c r="N528">
        <v>0.35125000000000001</v>
      </c>
      <c r="O528">
        <f t="shared" si="160"/>
        <v>7839.3503156104762</v>
      </c>
      <c r="P528">
        <f t="shared" si="163"/>
        <v>12.255831043180953</v>
      </c>
    </row>
    <row r="529" spans="1:22" x14ac:dyDescent="0.25">
      <c r="A529">
        <v>9.4</v>
      </c>
      <c r="B529" t="str">
        <f t="shared" si="146"/>
        <v>9.4 30</v>
      </c>
      <c r="C529">
        <v>30</v>
      </c>
      <c r="D529">
        <v>25.67</v>
      </c>
      <c r="E529">
        <f t="shared" si="155"/>
        <v>2.5670000000000003E-3</v>
      </c>
      <c r="F529">
        <v>0.43609999999999999</v>
      </c>
      <c r="G529">
        <f t="shared" si="156"/>
        <v>169.88702765874558</v>
      </c>
      <c r="H529">
        <v>1.42</v>
      </c>
      <c r="I529" s="4">
        <v>2.6</v>
      </c>
      <c r="J529">
        <f t="shared" si="157"/>
        <v>0.96912880955428726</v>
      </c>
      <c r="K529">
        <f t="shared" si="158"/>
        <v>164.64241287363637</v>
      </c>
      <c r="L529">
        <f t="shared" ref="L529:L543" si="164">(K529/MAX(K529:K1071))*100</f>
        <v>78.697546306343241</v>
      </c>
      <c r="N529">
        <v>0.35125000000000001</v>
      </c>
      <c r="O529">
        <f t="shared" si="160"/>
        <v>7717.6915189877</v>
      </c>
      <c r="P529">
        <f t="shared" si="163"/>
        <v>36.384487239545741</v>
      </c>
    </row>
    <row r="530" spans="1:22" x14ac:dyDescent="0.25">
      <c r="A530">
        <v>9.4</v>
      </c>
      <c r="B530" t="str">
        <f t="shared" si="146"/>
        <v>9.4 480</v>
      </c>
      <c r="C530">
        <v>480</v>
      </c>
      <c r="D530">
        <v>28.509</v>
      </c>
      <c r="E530">
        <f t="shared" si="155"/>
        <v>2.8509E-3</v>
      </c>
      <c r="F530">
        <v>0.61750000000000005</v>
      </c>
      <c r="G530">
        <f t="shared" si="156"/>
        <v>216.5982672138623</v>
      </c>
      <c r="H530">
        <v>2.0059999999999998</v>
      </c>
      <c r="I530" s="4">
        <v>2.2610000000000001</v>
      </c>
      <c r="J530">
        <f t="shared" si="157"/>
        <v>0.96588529089357</v>
      </c>
      <c r="K530">
        <f t="shared" si="158"/>
        <v>209.2090803349046</v>
      </c>
      <c r="L530">
        <f t="shared" si="164"/>
        <v>100</v>
      </c>
      <c r="N530">
        <v>0.35125000000000001</v>
      </c>
      <c r="O530">
        <f t="shared" si="160"/>
        <v>9839.7072039055256</v>
      </c>
      <c r="P530">
        <f t="shared" si="163"/>
        <v>5.7631377932615155</v>
      </c>
    </row>
    <row r="531" spans="1:22" x14ac:dyDescent="0.25">
      <c r="A531">
        <v>9.4</v>
      </c>
      <c r="B531" t="str">
        <f t="shared" ref="B531:B543" si="165">A531&amp;" "&amp;C531</f>
        <v>9.4 60</v>
      </c>
      <c r="C531">
        <v>60</v>
      </c>
      <c r="D531">
        <v>21.033999999999999</v>
      </c>
      <c r="E531">
        <f t="shared" si="155"/>
        <v>2.1034000000000001E-3</v>
      </c>
      <c r="F531">
        <v>0.31269999999999998</v>
      </c>
      <c r="G531">
        <f t="shared" si="156"/>
        <v>148.6640676999144</v>
      </c>
      <c r="H531">
        <v>1.06</v>
      </c>
      <c r="I531" s="4">
        <v>2.4239999999999999</v>
      </c>
      <c r="J531">
        <f t="shared" si="157"/>
        <v>1.0265585660037468</v>
      </c>
      <c r="K531">
        <f t="shared" si="158"/>
        <v>152.61237215430808</v>
      </c>
      <c r="L531">
        <f t="shared" si="164"/>
        <v>84.964730624015147</v>
      </c>
      <c r="N531">
        <v>0.35125000000000001</v>
      </c>
      <c r="O531">
        <f t="shared" si="160"/>
        <v>6753.5669455029083</v>
      </c>
      <c r="P531">
        <f t="shared" si="163"/>
        <v>23.80915585687546</v>
      </c>
    </row>
    <row r="532" spans="1:22" x14ac:dyDescent="0.25">
      <c r="A532" s="12">
        <v>9.5</v>
      </c>
      <c r="B532" s="12" t="str">
        <f t="shared" si="165"/>
        <v>9.5 0</v>
      </c>
      <c r="C532" s="12">
        <v>0</v>
      </c>
      <c r="D532" s="12">
        <v>31.579000000000001</v>
      </c>
      <c r="E532" s="12">
        <f t="shared" si="155"/>
        <v>3.1578999999999999E-3</v>
      </c>
      <c r="F532" s="12">
        <v>0.61229999999999996</v>
      </c>
      <c r="G532" s="12">
        <f t="shared" si="156"/>
        <v>193.89467684220526</v>
      </c>
      <c r="H532" s="12">
        <v>1.8380000000000001</v>
      </c>
      <c r="I532" s="13">
        <v>2.5</v>
      </c>
      <c r="J532" s="12">
        <f t="shared" si="157"/>
        <v>0.8598774441525181</v>
      </c>
      <c r="K532" s="12">
        <f t="shared" si="158"/>
        <v>166.7256591578539</v>
      </c>
      <c r="L532" s="12">
        <f t="shared" si="164"/>
        <v>92.822099011312275</v>
      </c>
      <c r="M532" s="12"/>
      <c r="N532" s="12">
        <v>0.35125000000000001</v>
      </c>
      <c r="O532" s="12">
        <f t="shared" si="160"/>
        <v>8808.3199974975523</v>
      </c>
      <c r="P532" s="12"/>
      <c r="Q532" s="12">
        <f t="shared" si="161"/>
        <v>26.559717616335639</v>
      </c>
      <c r="V532" s="14"/>
    </row>
    <row r="533" spans="1:22" x14ac:dyDescent="0.25">
      <c r="A533">
        <v>9.5</v>
      </c>
      <c r="B533" t="str">
        <f t="shared" si="165"/>
        <v>9.5 120</v>
      </c>
      <c r="C533">
        <v>120</v>
      </c>
      <c r="D533">
        <v>24.739000000000001</v>
      </c>
      <c r="E533">
        <f t="shared" si="155"/>
        <v>2.4739000000000002E-3</v>
      </c>
      <c r="F533">
        <v>0.44690000000000002</v>
      </c>
      <c r="G533">
        <f t="shared" si="156"/>
        <v>180.645943651724</v>
      </c>
      <c r="H533">
        <v>1.448</v>
      </c>
      <c r="I533" s="4">
        <v>2.0910000000000002</v>
      </c>
      <c r="J533">
        <f t="shared" si="157"/>
        <v>0.96224073237630214</v>
      </c>
      <c r="K533">
        <f t="shared" si="158"/>
        <v>173.8248851202431</v>
      </c>
      <c r="L533">
        <f t="shared" si="164"/>
        <v>96.774490373943905</v>
      </c>
      <c r="N533">
        <v>0.35125000000000001</v>
      </c>
      <c r="O533">
        <f t="shared" si="160"/>
        <v>8206.4515841723205</v>
      </c>
      <c r="P533">
        <f t="shared" ref="P533:P537" si="166">O533*LN($I$532/I533)/C533</f>
        <v>12.217239319376819</v>
      </c>
    </row>
    <row r="534" spans="1:22" x14ac:dyDescent="0.25">
      <c r="A534">
        <v>9.5</v>
      </c>
      <c r="B534" t="str">
        <f t="shared" si="165"/>
        <v>9.5 240</v>
      </c>
      <c r="C534">
        <v>240</v>
      </c>
      <c r="D534">
        <v>24.713000000000001</v>
      </c>
      <c r="E534">
        <f t="shared" si="155"/>
        <v>2.4713000000000001E-3</v>
      </c>
      <c r="F534">
        <v>0.43080000000000002</v>
      </c>
      <c r="G534">
        <f t="shared" si="156"/>
        <v>174.32120746165987</v>
      </c>
      <c r="H534">
        <v>1.409</v>
      </c>
      <c r="I534" s="4">
        <v>1.4750000000000001</v>
      </c>
      <c r="J534">
        <f t="shared" si="157"/>
        <v>0.97536820440656391</v>
      </c>
      <c r="K534">
        <f t="shared" si="158"/>
        <v>170.02736311186331</v>
      </c>
      <c r="L534">
        <f t="shared" si="164"/>
        <v>94.66027492780357</v>
      </c>
      <c r="N534">
        <v>0.35125000000000001</v>
      </c>
      <c r="O534">
        <f t="shared" si="160"/>
        <v>7919.1290997743808</v>
      </c>
      <c r="P534">
        <f t="shared" si="166"/>
        <v>17.409965840909422</v>
      </c>
    </row>
    <row r="535" spans="1:22" x14ac:dyDescent="0.25">
      <c r="A535">
        <v>9.5</v>
      </c>
      <c r="B535" t="str">
        <f t="shared" si="165"/>
        <v>9.5 30</v>
      </c>
      <c r="C535">
        <v>30</v>
      </c>
      <c r="D535">
        <v>28.44</v>
      </c>
      <c r="E535">
        <f t="shared" si="155"/>
        <v>2.8440000000000002E-3</v>
      </c>
      <c r="F535">
        <v>0.50009999999999999</v>
      </c>
      <c r="G535">
        <f t="shared" si="156"/>
        <v>175.84388185654007</v>
      </c>
      <c r="H535">
        <v>1.5840000000000001</v>
      </c>
      <c r="I535" s="4">
        <v>1.9710000000000001</v>
      </c>
      <c r="J535">
        <f t="shared" si="157"/>
        <v>0.93099852301591035</v>
      </c>
      <c r="K535">
        <f t="shared" si="158"/>
        <v>163.71039428982303</v>
      </c>
      <c r="L535">
        <f t="shared" si="164"/>
        <v>91.143393912532588</v>
      </c>
      <c r="N535">
        <v>0.35125000000000001</v>
      </c>
      <c r="O535">
        <f t="shared" si="160"/>
        <v>7988.3017224607493</v>
      </c>
      <c r="P535">
        <f t="shared" si="166"/>
        <v>63.307212253659188</v>
      </c>
    </row>
    <row r="536" spans="1:22" x14ac:dyDescent="0.25">
      <c r="A536">
        <v>9.5</v>
      </c>
      <c r="B536" t="str">
        <f t="shared" si="165"/>
        <v>9.5 480</v>
      </c>
      <c r="C536">
        <v>480</v>
      </c>
      <c r="D536">
        <v>31.629000000000001</v>
      </c>
      <c r="E536">
        <f t="shared" si="155"/>
        <v>3.1629000000000002E-3</v>
      </c>
      <c r="F536">
        <v>0.46779999999999999</v>
      </c>
      <c r="G536">
        <f t="shared" si="156"/>
        <v>147.90224161370892</v>
      </c>
      <c r="H536">
        <v>1.7250000000000001</v>
      </c>
      <c r="I536" s="4">
        <v>1.831</v>
      </c>
      <c r="J536">
        <f t="shared" si="157"/>
        <v>1.1544118739234306</v>
      </c>
      <c r="K536">
        <f t="shared" si="158"/>
        <v>170.74010389875772</v>
      </c>
      <c r="L536">
        <f t="shared" si="164"/>
        <v>95.057083050948393</v>
      </c>
      <c r="N536">
        <v>0.35125000000000001</v>
      </c>
      <c r="O536">
        <f t="shared" si="160"/>
        <v>6718.9584247377934</v>
      </c>
      <c r="P536">
        <f t="shared" si="166"/>
        <v>4.3593227428234353</v>
      </c>
    </row>
    <row r="537" spans="1:22" x14ac:dyDescent="0.25">
      <c r="A537">
        <v>9.5</v>
      </c>
      <c r="B537" t="str">
        <f t="shared" si="165"/>
        <v>9.5 60</v>
      </c>
      <c r="C537">
        <v>60</v>
      </c>
      <c r="D537">
        <v>27.09</v>
      </c>
      <c r="E537">
        <f t="shared" si="155"/>
        <v>2.709E-3</v>
      </c>
      <c r="F537">
        <v>0.45329999999999998</v>
      </c>
      <c r="G537">
        <f t="shared" si="156"/>
        <v>167.33111849390917</v>
      </c>
      <c r="H537">
        <v>1.506</v>
      </c>
      <c r="I537" s="4">
        <v>1.889</v>
      </c>
      <c r="J537">
        <f t="shared" si="157"/>
        <v>0.9975519780631007</v>
      </c>
      <c r="K537">
        <f t="shared" si="158"/>
        <v>166.9214882451102</v>
      </c>
      <c r="L537">
        <f t="shared" si="164"/>
        <v>92.931124022929652</v>
      </c>
      <c r="N537">
        <v>0.35125000000000001</v>
      </c>
      <c r="O537">
        <f t="shared" si="160"/>
        <v>7601.5807202021424</v>
      </c>
      <c r="P537">
        <f t="shared" si="166"/>
        <v>35.504847924909342</v>
      </c>
    </row>
    <row r="538" spans="1:22" x14ac:dyDescent="0.25">
      <c r="A538" s="14">
        <v>9.6</v>
      </c>
      <c r="B538" s="14" t="str">
        <f t="shared" si="165"/>
        <v>9.6 0</v>
      </c>
      <c r="C538" s="14">
        <v>0</v>
      </c>
      <c r="D538" s="14">
        <v>28.456</v>
      </c>
      <c r="E538" s="14">
        <f t="shared" si="155"/>
        <v>2.8455999999999998E-3</v>
      </c>
      <c r="F538" s="14">
        <v>0.58220000000000005</v>
      </c>
      <c r="G538" s="14">
        <f t="shared" si="156"/>
        <v>204.5965701433793</v>
      </c>
      <c r="H538" s="14">
        <v>1.643</v>
      </c>
      <c r="I538" s="15">
        <v>2.85</v>
      </c>
      <c r="J538" s="14">
        <f t="shared" si="157"/>
        <v>0.78266865328857371</v>
      </c>
      <c r="K538" s="14">
        <f t="shared" si="158"/>
        <v>160.13132202157988</v>
      </c>
      <c r="L538" s="14">
        <f t="shared" si="164"/>
        <v>89.150797199287808</v>
      </c>
      <c r="M538" s="14"/>
      <c r="N538" s="14">
        <v>0.35125000000000001</v>
      </c>
      <c r="O538" s="14">
        <f t="shared" si="160"/>
        <v>9294.4896144826071</v>
      </c>
      <c r="P538" s="14"/>
      <c r="Q538" s="14">
        <f>AVERAGE(P539:P543)</f>
        <v>20.666428510571869</v>
      </c>
    </row>
    <row r="539" spans="1:22" x14ac:dyDescent="0.25">
      <c r="A539">
        <v>9.6</v>
      </c>
      <c r="B539" t="str">
        <f t="shared" si="165"/>
        <v>9.6 120</v>
      </c>
      <c r="C539">
        <v>120</v>
      </c>
      <c r="D539">
        <v>30.138999999999999</v>
      </c>
      <c r="E539">
        <f t="shared" si="155"/>
        <v>3.0138999999999999E-3</v>
      </c>
      <c r="F539">
        <v>0.55369999999999997</v>
      </c>
      <c r="G539">
        <f t="shared" si="156"/>
        <v>183.71545174027008</v>
      </c>
      <c r="H539">
        <v>1.714</v>
      </c>
      <c r="I539" s="4">
        <v>2.3559999999999999</v>
      </c>
      <c r="J539">
        <f t="shared" si="157"/>
        <v>0.90014484562158481</v>
      </c>
      <c r="K539">
        <f t="shared" si="158"/>
        <v>165.37051694504513</v>
      </c>
      <c r="L539">
        <f t="shared" si="164"/>
        <v>92.067643186773282</v>
      </c>
      <c r="N539">
        <v>0.35125000000000001</v>
      </c>
      <c r="O539">
        <f t="shared" si="160"/>
        <v>8345.8943472184892</v>
      </c>
      <c r="P539">
        <f t="shared" ref="P539:P543" si="167">O539*LN($I$538/I539)/C539</f>
        <v>13.238934221556892</v>
      </c>
    </row>
    <row r="540" spans="1:22" x14ac:dyDescent="0.25">
      <c r="A540">
        <v>9.6</v>
      </c>
      <c r="B540" t="str">
        <f t="shared" si="165"/>
        <v>9.6 240</v>
      </c>
      <c r="C540">
        <v>240</v>
      </c>
      <c r="D540">
        <v>29.506</v>
      </c>
      <c r="E540">
        <f t="shared" si="155"/>
        <v>2.9505999999999998E-3</v>
      </c>
      <c r="F540">
        <v>0.55620000000000003</v>
      </c>
      <c r="G540">
        <f t="shared" si="156"/>
        <v>188.50403307801804</v>
      </c>
      <c r="H540">
        <v>1.79</v>
      </c>
      <c r="I540" s="4">
        <v>1.1639999999999999</v>
      </c>
      <c r="J540">
        <f t="shared" si="157"/>
        <v>0.95286288626967086</v>
      </c>
      <c r="K540">
        <f t="shared" si="158"/>
        <v>179.61849703219377</v>
      </c>
      <c r="L540">
        <f t="shared" si="164"/>
        <v>100</v>
      </c>
      <c r="N540">
        <v>0.35125000000000001</v>
      </c>
      <c r="O540">
        <f t="shared" si="160"/>
        <v>8563.4318136609327</v>
      </c>
      <c r="P540">
        <f t="shared" si="167"/>
        <v>31.950758005422607</v>
      </c>
    </row>
    <row r="541" spans="1:22" x14ac:dyDescent="0.25">
      <c r="A541">
        <v>9.6</v>
      </c>
      <c r="B541" t="str">
        <f t="shared" si="165"/>
        <v>9.6 30</v>
      </c>
      <c r="C541">
        <v>30</v>
      </c>
      <c r="D541">
        <v>25.995000000000001</v>
      </c>
      <c r="E541">
        <f t="shared" si="155"/>
        <v>2.5995000000000002E-3</v>
      </c>
      <c r="F541">
        <v>0.4657</v>
      </c>
      <c r="G541">
        <f t="shared" si="156"/>
        <v>179.14983650702055</v>
      </c>
      <c r="H541">
        <v>1.333</v>
      </c>
      <c r="I541" s="4">
        <v>2.633</v>
      </c>
      <c r="J541">
        <f t="shared" si="157"/>
        <v>0.79998112219396589</v>
      </c>
      <c r="K541">
        <f t="shared" si="158"/>
        <v>143.31648724975182</v>
      </c>
      <c r="L541">
        <f t="shared" si="164"/>
        <v>84.419632853669086</v>
      </c>
      <c r="N541">
        <v>0.35125000000000001</v>
      </c>
      <c r="O541">
        <f t="shared" si="160"/>
        <v>8138.4858684770197</v>
      </c>
      <c r="P541">
        <f t="shared" si="167"/>
        <v>21.484277141338985</v>
      </c>
    </row>
    <row r="542" spans="1:22" x14ac:dyDescent="0.25">
      <c r="A542">
        <v>9.6</v>
      </c>
      <c r="B542" t="str">
        <f t="shared" si="165"/>
        <v>9.6 480</v>
      </c>
      <c r="C542">
        <v>480</v>
      </c>
      <c r="D542">
        <v>26.010999999999999</v>
      </c>
      <c r="E542">
        <f t="shared" si="155"/>
        <v>2.6010999999999999E-3</v>
      </c>
      <c r="F542">
        <v>0.38500000000000001</v>
      </c>
      <c r="G542">
        <f t="shared" si="156"/>
        <v>148.01430164161317</v>
      </c>
      <c r="H542">
        <v>1.413</v>
      </c>
      <c r="I542" s="4">
        <v>0.98</v>
      </c>
      <c r="J542">
        <f t="shared" si="157"/>
        <v>1.1469619627016532</v>
      </c>
      <c r="K542">
        <f t="shared" si="158"/>
        <v>169.76677391877917</v>
      </c>
      <c r="L542">
        <f t="shared" si="164"/>
        <v>100</v>
      </c>
      <c r="N542">
        <v>0.35125000000000001</v>
      </c>
      <c r="O542">
        <f t="shared" si="160"/>
        <v>6724.0491296544214</v>
      </c>
      <c r="P542">
        <f t="shared" si="167"/>
        <v>14.954309101078683</v>
      </c>
    </row>
    <row r="543" spans="1:22" x14ac:dyDescent="0.25">
      <c r="A543">
        <v>9.6</v>
      </c>
      <c r="B543" t="str">
        <f t="shared" si="165"/>
        <v>9.6 60</v>
      </c>
      <c r="C543">
        <v>60</v>
      </c>
      <c r="D543">
        <v>18.306000000000001</v>
      </c>
      <c r="E543">
        <f t="shared" si="155"/>
        <v>1.8306000000000002E-3</v>
      </c>
      <c r="F543">
        <v>0.32829999999999998</v>
      </c>
      <c r="G543">
        <f t="shared" si="156"/>
        <v>179.34010706872061</v>
      </c>
      <c r="H543">
        <v>1.014</v>
      </c>
      <c r="I543" s="4">
        <v>2.4289999999999998</v>
      </c>
      <c r="J543">
        <f t="shared" si="157"/>
        <v>0.89718064721588275</v>
      </c>
      <c r="K543">
        <f t="shared" si="158"/>
        <v>160.90047333168047</v>
      </c>
      <c r="L543">
        <f t="shared" si="164"/>
        <v>100</v>
      </c>
      <c r="N543">
        <v>0.35125000000000001</v>
      </c>
      <c r="O543">
        <f t="shared" si="160"/>
        <v>8147.1295508145258</v>
      </c>
      <c r="P543">
        <f t="shared" si="167"/>
        <v>21.703864083462165</v>
      </c>
    </row>
  </sheetData>
  <autoFilter ref="A1:L54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election activeCell="J33" sqref="J33"/>
    </sheetView>
  </sheetViews>
  <sheetFormatPr defaultRowHeight="15" x14ac:dyDescent="0.25"/>
  <sheetData>
    <row r="1" spans="1:8" x14ac:dyDescent="0.25">
      <c r="A1" t="s">
        <v>0</v>
      </c>
      <c r="B1" t="s">
        <v>1</v>
      </c>
      <c r="C1" t="s">
        <v>2</v>
      </c>
      <c r="D1" t="s">
        <v>3</v>
      </c>
      <c r="E1" t="s">
        <v>4</v>
      </c>
      <c r="F1" t="s">
        <v>5</v>
      </c>
      <c r="G1" t="s">
        <v>6</v>
      </c>
      <c r="H1" t="s">
        <v>7</v>
      </c>
    </row>
    <row r="2" spans="1:8" x14ac:dyDescent="0.25">
      <c r="A2">
        <v>1</v>
      </c>
      <c r="B2">
        <v>1</v>
      </c>
      <c r="C2" t="s">
        <v>9</v>
      </c>
      <c r="D2" t="s">
        <v>10</v>
      </c>
      <c r="E2">
        <v>0.16200000000000001</v>
      </c>
      <c r="F2">
        <v>48.31</v>
      </c>
      <c r="G2">
        <v>100</v>
      </c>
      <c r="H2">
        <v>0</v>
      </c>
    </row>
    <row r="3" spans="1:8" x14ac:dyDescent="0.25">
      <c r="A3">
        <v>1</v>
      </c>
      <c r="B3">
        <v>2</v>
      </c>
      <c r="C3" t="s">
        <v>9</v>
      </c>
      <c r="D3" t="s">
        <v>10</v>
      </c>
      <c r="E3">
        <v>2.4239999999999999</v>
      </c>
      <c r="F3">
        <v>28.861999999999998</v>
      </c>
      <c r="G3">
        <v>58.311861909999998</v>
      </c>
      <c r="H3">
        <v>41.688138090000002</v>
      </c>
    </row>
    <row r="4" spans="1:8" x14ac:dyDescent="0.25">
      <c r="A4">
        <v>1</v>
      </c>
      <c r="B4">
        <v>3</v>
      </c>
      <c r="C4" t="s">
        <v>9</v>
      </c>
      <c r="D4" t="s">
        <v>10</v>
      </c>
      <c r="E4">
        <v>2.726</v>
      </c>
      <c r="F4">
        <v>23.677399999999999</v>
      </c>
      <c r="G4">
        <v>47.1983119</v>
      </c>
      <c r="H4">
        <v>52.8016881</v>
      </c>
    </row>
    <row r="5" spans="1:8" x14ac:dyDescent="0.25">
      <c r="A5">
        <v>1</v>
      </c>
      <c r="B5">
        <v>4</v>
      </c>
      <c r="C5" t="s">
        <v>9</v>
      </c>
      <c r="D5" t="s">
        <v>10</v>
      </c>
      <c r="E5">
        <v>2.9289999999999998</v>
      </c>
      <c r="F5">
        <v>3.6516000000000002</v>
      </c>
      <c r="G5">
        <v>4.2716193980000003</v>
      </c>
      <c r="H5">
        <v>95.728380599999994</v>
      </c>
    </row>
    <row r="6" spans="1:8" x14ac:dyDescent="0.25">
      <c r="A6">
        <v>1</v>
      </c>
      <c r="B6">
        <v>5</v>
      </c>
      <c r="C6" t="s">
        <v>9</v>
      </c>
      <c r="D6" t="s">
        <v>10</v>
      </c>
      <c r="E6">
        <v>3.2749999999999999</v>
      </c>
      <c r="F6">
        <v>1.998</v>
      </c>
      <c r="G6">
        <v>0.72701300499999999</v>
      </c>
      <c r="H6">
        <v>99.272987000000001</v>
      </c>
    </row>
    <row r="7" spans="1:8" x14ac:dyDescent="0.25">
      <c r="A7">
        <v>1</v>
      </c>
      <c r="B7">
        <v>6</v>
      </c>
      <c r="C7" t="s">
        <v>11</v>
      </c>
      <c r="D7" t="s">
        <v>10</v>
      </c>
      <c r="E7">
        <v>3.5750000000000002</v>
      </c>
      <c r="F7">
        <v>5.5716999999999999</v>
      </c>
      <c r="G7">
        <v>8.3874870420000001</v>
      </c>
      <c r="H7">
        <v>91.612512960000004</v>
      </c>
    </row>
    <row r="8" spans="1:8" x14ac:dyDescent="0.25">
      <c r="A8">
        <v>1</v>
      </c>
      <c r="B8">
        <v>8</v>
      </c>
      <c r="C8" t="s">
        <v>8</v>
      </c>
      <c r="D8" t="s">
        <v>12</v>
      </c>
      <c r="E8">
        <v>3.0579999999999998</v>
      </c>
      <c r="F8">
        <v>4.8949999999999996</v>
      </c>
      <c r="G8">
        <v>6.9369336150000001</v>
      </c>
      <c r="H8">
        <v>93.063066379999995</v>
      </c>
    </row>
    <row r="9" spans="1:8" x14ac:dyDescent="0.25">
      <c r="A9">
        <v>1</v>
      </c>
      <c r="B9">
        <v>9</v>
      </c>
      <c r="C9" t="s">
        <v>8</v>
      </c>
      <c r="D9" t="s">
        <v>12</v>
      </c>
      <c r="E9">
        <v>3.0979999999999999</v>
      </c>
      <c r="F9">
        <v>18.032900000000001</v>
      </c>
      <c r="G9">
        <v>35.098934300000003</v>
      </c>
      <c r="H9">
        <v>64.901065700000004</v>
      </c>
    </row>
    <row r="10" spans="1:8" x14ac:dyDescent="0.25">
      <c r="A10">
        <v>1</v>
      </c>
      <c r="B10">
        <v>10</v>
      </c>
      <c r="C10" t="s">
        <v>9</v>
      </c>
      <c r="D10" t="s">
        <v>13</v>
      </c>
      <c r="E10">
        <v>1.585</v>
      </c>
      <c r="F10">
        <v>42.236199999999997</v>
      </c>
      <c r="G10">
        <v>86.980388050000002</v>
      </c>
      <c r="H10">
        <v>13.01961195</v>
      </c>
    </row>
    <row r="11" spans="1:8" x14ac:dyDescent="0.25">
      <c r="A11">
        <v>1</v>
      </c>
      <c r="B11">
        <v>11</v>
      </c>
      <c r="C11" t="s">
        <v>11</v>
      </c>
      <c r="D11" t="s">
        <v>13</v>
      </c>
      <c r="E11">
        <v>2.4420000000000002</v>
      </c>
      <c r="F11">
        <v>22.167999999999999</v>
      </c>
      <c r="G11">
        <v>43.962808209999999</v>
      </c>
      <c r="H11">
        <v>56.037191790000001</v>
      </c>
    </row>
    <row r="12" spans="1:8" x14ac:dyDescent="0.25">
      <c r="A12">
        <v>1</v>
      </c>
      <c r="B12">
        <v>12</v>
      </c>
      <c r="C12" t="s">
        <v>8</v>
      </c>
      <c r="D12" t="s">
        <v>12</v>
      </c>
      <c r="E12">
        <v>1.5049999999999999</v>
      </c>
      <c r="F12">
        <v>13.1593</v>
      </c>
      <c r="G12">
        <v>24.65203438</v>
      </c>
      <c r="H12">
        <v>75.347965619999997</v>
      </c>
    </row>
    <row r="13" spans="1:8" x14ac:dyDescent="0.25">
      <c r="A13">
        <v>1</v>
      </c>
      <c r="B13">
        <v>13</v>
      </c>
      <c r="C13" t="s">
        <v>9</v>
      </c>
      <c r="D13" t="s">
        <v>13</v>
      </c>
      <c r="E13">
        <v>5.0739999999999998</v>
      </c>
      <c r="F13">
        <v>6.7033800000000001</v>
      </c>
      <c r="G13">
        <v>10.81332168</v>
      </c>
      <c r="H13">
        <v>89.186678319999999</v>
      </c>
    </row>
    <row r="14" spans="1:8" x14ac:dyDescent="0.25">
      <c r="A14">
        <v>1</v>
      </c>
      <c r="B14">
        <v>14</v>
      </c>
      <c r="C14" t="s">
        <v>9</v>
      </c>
      <c r="D14" t="s">
        <v>13</v>
      </c>
      <c r="E14">
        <v>5.4219999999999997</v>
      </c>
      <c r="F14">
        <v>1.6588400000000001</v>
      </c>
      <c r="G14">
        <v>0</v>
      </c>
      <c r="H14">
        <v>100</v>
      </c>
    </row>
    <row r="15" spans="1:8" x14ac:dyDescent="0.25">
      <c r="A15">
        <v>1</v>
      </c>
      <c r="B15">
        <v>15</v>
      </c>
      <c r="C15" t="s">
        <v>11</v>
      </c>
      <c r="D15" t="s">
        <v>13</v>
      </c>
      <c r="E15">
        <v>5.234</v>
      </c>
      <c r="F15">
        <v>1.80114</v>
      </c>
      <c r="G15">
        <v>0.30502992899999998</v>
      </c>
      <c r="H15">
        <v>99.694970069999997</v>
      </c>
    </row>
    <row r="16" spans="1:8" x14ac:dyDescent="0.25">
      <c r="A16">
        <v>1</v>
      </c>
      <c r="B16">
        <v>16</v>
      </c>
      <c r="C16" t="s">
        <v>8</v>
      </c>
      <c r="D16" t="s">
        <v>12</v>
      </c>
      <c r="E16">
        <v>5</v>
      </c>
      <c r="F16">
        <v>4.3263999999999996</v>
      </c>
      <c r="G16">
        <v>5.7181000429999997</v>
      </c>
      <c r="H16">
        <v>94.281899960000004</v>
      </c>
    </row>
    <row r="17" spans="1:8" x14ac:dyDescent="0.25">
      <c r="A17">
        <v>2</v>
      </c>
      <c r="B17">
        <v>1</v>
      </c>
      <c r="C17" t="s">
        <v>9</v>
      </c>
      <c r="D17" t="s">
        <v>13</v>
      </c>
      <c r="E17">
        <v>0.35599999999999998</v>
      </c>
      <c r="F17">
        <v>58.73</v>
      </c>
      <c r="G17">
        <v>100</v>
      </c>
      <c r="H17">
        <v>0</v>
      </c>
    </row>
    <row r="18" spans="1:8" x14ac:dyDescent="0.25">
      <c r="A18">
        <v>2</v>
      </c>
      <c r="B18">
        <v>2</v>
      </c>
      <c r="C18" t="s">
        <v>9</v>
      </c>
      <c r="D18" t="s">
        <v>13</v>
      </c>
      <c r="E18">
        <v>1.8360000000000001</v>
      </c>
      <c r="F18">
        <v>33.686999999999998</v>
      </c>
      <c r="G18">
        <v>56.828963880000003</v>
      </c>
      <c r="H18">
        <v>43.171036119999997</v>
      </c>
    </row>
    <row r="19" spans="1:8" x14ac:dyDescent="0.25">
      <c r="A19">
        <v>2</v>
      </c>
      <c r="B19">
        <v>3</v>
      </c>
      <c r="C19" t="s">
        <v>9</v>
      </c>
      <c r="D19" t="s">
        <v>13</v>
      </c>
      <c r="E19">
        <v>2.2330000000000001</v>
      </c>
      <c r="F19">
        <v>39.128999999999998</v>
      </c>
      <c r="G19">
        <v>66.210299129999996</v>
      </c>
      <c r="H19">
        <v>33.789700869999997</v>
      </c>
    </row>
    <row r="20" spans="1:8" x14ac:dyDescent="0.25">
      <c r="A20">
        <v>2</v>
      </c>
      <c r="B20">
        <v>4</v>
      </c>
      <c r="C20" t="s">
        <v>9</v>
      </c>
      <c r="D20" t="s">
        <v>13</v>
      </c>
      <c r="E20">
        <v>2.8149999999999999</v>
      </c>
      <c r="F20">
        <v>6.87</v>
      </c>
      <c r="G20">
        <v>10.599771069999999</v>
      </c>
      <c r="H20">
        <v>89.400228929999997</v>
      </c>
    </row>
    <row r="21" spans="1:8" x14ac:dyDescent="0.25">
      <c r="A21">
        <v>2</v>
      </c>
      <c r="B21">
        <v>5</v>
      </c>
      <c r="C21" t="s">
        <v>9</v>
      </c>
      <c r="D21" t="s">
        <v>13</v>
      </c>
      <c r="E21">
        <v>3.85</v>
      </c>
      <c r="F21">
        <v>37.481999999999999</v>
      </c>
      <c r="G21">
        <v>63.371074729999997</v>
      </c>
      <c r="H21">
        <v>36.628925270000003</v>
      </c>
    </row>
    <row r="22" spans="1:8" x14ac:dyDescent="0.25">
      <c r="A22">
        <v>2</v>
      </c>
      <c r="B22">
        <v>6</v>
      </c>
      <c r="C22" t="s">
        <v>11</v>
      </c>
      <c r="D22" t="s">
        <v>13</v>
      </c>
      <c r="E22">
        <v>3.1680000000000001</v>
      </c>
      <c r="F22">
        <v>5.1079999999999997</v>
      </c>
      <c r="G22">
        <v>7.5623008919999997</v>
      </c>
      <c r="H22">
        <v>92.437699109999997</v>
      </c>
    </row>
    <row r="23" spans="1:8" x14ac:dyDescent="0.25">
      <c r="A23">
        <v>2</v>
      </c>
      <c r="B23">
        <v>8</v>
      </c>
      <c r="C23" t="s">
        <v>8</v>
      </c>
      <c r="D23" t="s">
        <v>12</v>
      </c>
      <c r="E23">
        <v>2.8980000000000001</v>
      </c>
      <c r="F23">
        <v>22.372</v>
      </c>
      <c r="G23">
        <v>37.323302669999997</v>
      </c>
      <c r="H23">
        <v>62.676697330000003</v>
      </c>
    </row>
    <row r="24" spans="1:8" x14ac:dyDescent="0.25">
      <c r="A24">
        <v>2</v>
      </c>
      <c r="B24">
        <v>9</v>
      </c>
      <c r="C24" t="s">
        <v>8</v>
      </c>
      <c r="D24" t="s">
        <v>12</v>
      </c>
      <c r="E24">
        <v>2.8180000000000001</v>
      </c>
      <c r="F24">
        <v>7.5739999999999998</v>
      </c>
      <c r="G24">
        <v>11.81338004</v>
      </c>
      <c r="H24">
        <v>88.186619960000002</v>
      </c>
    </row>
    <row r="25" spans="1:8" x14ac:dyDescent="0.25">
      <c r="A25">
        <v>2</v>
      </c>
      <c r="B25">
        <v>10</v>
      </c>
      <c r="C25" t="s">
        <v>9</v>
      </c>
      <c r="D25" t="s">
        <v>13</v>
      </c>
      <c r="E25">
        <v>1.6830000000000001</v>
      </c>
      <c r="F25">
        <v>45.813400000000001</v>
      </c>
      <c r="G25">
        <v>77.733378380000005</v>
      </c>
      <c r="H25">
        <v>22.266621619999999</v>
      </c>
    </row>
    <row r="26" spans="1:8" x14ac:dyDescent="0.25">
      <c r="A26">
        <v>2</v>
      </c>
      <c r="B26">
        <v>11</v>
      </c>
      <c r="C26" t="s">
        <v>11</v>
      </c>
      <c r="D26" t="s">
        <v>13</v>
      </c>
      <c r="E26">
        <v>1.335</v>
      </c>
      <c r="F26">
        <v>41.923699999999997</v>
      </c>
      <c r="G26">
        <v>71.028016440000002</v>
      </c>
      <c r="H26">
        <v>28.971983560000002</v>
      </c>
    </row>
    <row r="27" spans="1:8" x14ac:dyDescent="0.25">
      <c r="A27">
        <v>2</v>
      </c>
      <c r="B27">
        <v>12</v>
      </c>
      <c r="C27" t="s">
        <v>8</v>
      </c>
      <c r="D27" t="s">
        <v>12</v>
      </c>
      <c r="E27">
        <v>1.494</v>
      </c>
      <c r="F27">
        <v>6.8579999999999997</v>
      </c>
      <c r="G27">
        <v>10.579084549999999</v>
      </c>
      <c r="H27">
        <v>89.420915449999995</v>
      </c>
    </row>
    <row r="28" spans="1:8" x14ac:dyDescent="0.25">
      <c r="A28">
        <v>2</v>
      </c>
      <c r="B28">
        <v>13</v>
      </c>
      <c r="C28" t="s">
        <v>9</v>
      </c>
      <c r="D28" t="s">
        <v>13</v>
      </c>
      <c r="E28">
        <v>4.7889999999999997</v>
      </c>
      <c r="F28">
        <v>5.7037000000000004</v>
      </c>
      <c r="G28">
        <v>8.5892140500000007</v>
      </c>
      <c r="H28">
        <v>91.410785950000005</v>
      </c>
    </row>
    <row r="29" spans="1:8" x14ac:dyDescent="0.25">
      <c r="A29">
        <v>2</v>
      </c>
      <c r="B29">
        <v>14</v>
      </c>
      <c r="C29" t="s">
        <v>9</v>
      </c>
      <c r="D29" t="s">
        <v>13</v>
      </c>
      <c r="E29">
        <v>4.7750000000000004</v>
      </c>
      <c r="F29">
        <v>2.4460000000000002</v>
      </c>
      <c r="G29">
        <v>2.9733419759999999</v>
      </c>
      <c r="H29">
        <v>97.026658019999999</v>
      </c>
    </row>
    <row r="30" spans="1:8" x14ac:dyDescent="0.25">
      <c r="A30">
        <v>2</v>
      </c>
      <c r="B30">
        <v>15</v>
      </c>
      <c r="C30" t="s">
        <v>11</v>
      </c>
      <c r="D30" t="s">
        <v>13</v>
      </c>
      <c r="E30">
        <v>5</v>
      </c>
      <c r="F30">
        <v>0.72119999999999995</v>
      </c>
      <c r="G30">
        <v>0</v>
      </c>
      <c r="H30">
        <v>100</v>
      </c>
    </row>
    <row r="31" spans="1:8" x14ac:dyDescent="0.25">
      <c r="A31">
        <v>2</v>
      </c>
      <c r="B31">
        <v>16</v>
      </c>
      <c r="C31" t="s">
        <v>8</v>
      </c>
      <c r="D31" t="s">
        <v>12</v>
      </c>
      <c r="E31">
        <v>4.5</v>
      </c>
      <c r="F31">
        <v>7.2205599999999999</v>
      </c>
      <c r="G31">
        <v>11.20409317</v>
      </c>
      <c r="H31">
        <v>88.795906830000007</v>
      </c>
    </row>
    <row r="32" spans="1:8" x14ac:dyDescent="0.25">
      <c r="A32">
        <v>3</v>
      </c>
      <c r="B32">
        <v>1</v>
      </c>
      <c r="C32" t="s">
        <v>9</v>
      </c>
      <c r="D32" t="s">
        <v>13</v>
      </c>
      <c r="E32">
        <v>0.46700000000000003</v>
      </c>
      <c r="F32">
        <v>62.4818</v>
      </c>
      <c r="G32">
        <v>100</v>
      </c>
      <c r="H32">
        <v>0</v>
      </c>
    </row>
    <row r="33" spans="1:8" x14ac:dyDescent="0.25">
      <c r="A33">
        <v>3</v>
      </c>
      <c r="B33">
        <v>2</v>
      </c>
      <c r="C33" t="s">
        <v>9</v>
      </c>
      <c r="D33" t="s">
        <v>13</v>
      </c>
      <c r="E33">
        <v>1.752</v>
      </c>
      <c r="F33">
        <v>35.707999999999998</v>
      </c>
      <c r="G33">
        <v>56.662533709999998</v>
      </c>
      <c r="H33">
        <v>43.337466290000002</v>
      </c>
    </row>
    <row r="34" spans="1:8" x14ac:dyDescent="0.25">
      <c r="A34">
        <v>3</v>
      </c>
      <c r="B34">
        <v>3</v>
      </c>
      <c r="C34" t="s">
        <v>9</v>
      </c>
      <c r="D34" t="s">
        <v>13</v>
      </c>
      <c r="E34">
        <v>2.4580000000000002</v>
      </c>
      <c r="F34">
        <v>39.756</v>
      </c>
      <c r="G34">
        <v>63.214837209999999</v>
      </c>
      <c r="H34">
        <v>36.785162790000001</v>
      </c>
    </row>
    <row r="35" spans="1:8" x14ac:dyDescent="0.25">
      <c r="A35">
        <v>3</v>
      </c>
      <c r="B35">
        <v>4</v>
      </c>
      <c r="C35" t="s">
        <v>9</v>
      </c>
      <c r="D35" t="s">
        <v>13</v>
      </c>
      <c r="E35">
        <v>3.2109999999999999</v>
      </c>
      <c r="F35">
        <v>25.468</v>
      </c>
      <c r="G35">
        <v>40.087536700000001</v>
      </c>
      <c r="H35">
        <v>59.912463299999999</v>
      </c>
    </row>
    <row r="36" spans="1:8" x14ac:dyDescent="0.25">
      <c r="A36">
        <v>3</v>
      </c>
      <c r="B36">
        <v>5</v>
      </c>
      <c r="C36" t="s">
        <v>9</v>
      </c>
      <c r="D36" t="s">
        <v>13</v>
      </c>
      <c r="E36">
        <v>3.1309999999999998</v>
      </c>
      <c r="F36">
        <v>11.32</v>
      </c>
      <c r="G36">
        <v>17.186847480000001</v>
      </c>
      <c r="H36">
        <v>82.813152520000003</v>
      </c>
    </row>
    <row r="37" spans="1:8" x14ac:dyDescent="0.25">
      <c r="A37">
        <v>3</v>
      </c>
      <c r="B37">
        <v>6</v>
      </c>
      <c r="C37" t="s">
        <v>9</v>
      </c>
      <c r="D37" t="s">
        <v>13</v>
      </c>
      <c r="E37">
        <v>3.31</v>
      </c>
      <c r="F37">
        <v>5.327</v>
      </c>
      <c r="G37">
        <v>7.4862657370000001</v>
      </c>
      <c r="H37">
        <v>92.513734260000007</v>
      </c>
    </row>
    <row r="38" spans="1:8" x14ac:dyDescent="0.25">
      <c r="A38">
        <v>3</v>
      </c>
      <c r="B38">
        <v>7</v>
      </c>
      <c r="C38" t="s">
        <v>11</v>
      </c>
      <c r="D38" t="s">
        <v>13</v>
      </c>
      <c r="E38">
        <v>3.7290000000000001</v>
      </c>
      <c r="F38">
        <v>8.94</v>
      </c>
      <c r="G38">
        <v>13.3344556</v>
      </c>
      <c r="H38">
        <v>86.665544400000002</v>
      </c>
    </row>
    <row r="39" spans="1:8" x14ac:dyDescent="0.25">
      <c r="A39">
        <v>3</v>
      </c>
      <c r="B39">
        <v>8</v>
      </c>
      <c r="C39" t="s">
        <v>8</v>
      </c>
      <c r="D39" t="s">
        <v>12</v>
      </c>
      <c r="E39">
        <v>2.798</v>
      </c>
      <c r="F39">
        <v>24.088000000000001</v>
      </c>
      <c r="G39">
        <v>37.853796869999996</v>
      </c>
      <c r="H39">
        <v>62.146203130000004</v>
      </c>
    </row>
    <row r="40" spans="1:8" x14ac:dyDescent="0.25">
      <c r="A40">
        <v>3</v>
      </c>
      <c r="B40">
        <v>9</v>
      </c>
      <c r="C40" t="s">
        <v>8</v>
      </c>
      <c r="D40" t="s">
        <v>12</v>
      </c>
      <c r="E40">
        <v>2.8450000000000002</v>
      </c>
      <c r="F40">
        <v>14.7509</v>
      </c>
      <c r="G40">
        <v>22.740280800000001</v>
      </c>
      <c r="H40">
        <v>77.259719200000006</v>
      </c>
    </row>
    <row r="41" spans="1:8" x14ac:dyDescent="0.25">
      <c r="A41">
        <v>3</v>
      </c>
      <c r="B41">
        <v>10</v>
      </c>
      <c r="C41" t="s">
        <v>9</v>
      </c>
      <c r="D41" t="s">
        <v>13</v>
      </c>
      <c r="E41">
        <v>1.9079999999999999</v>
      </c>
      <c r="F41">
        <v>46.802599999999998</v>
      </c>
      <c r="G41">
        <v>74.620830760000004</v>
      </c>
      <c r="H41">
        <v>25.37916924</v>
      </c>
    </row>
    <row r="42" spans="1:8" x14ac:dyDescent="0.25">
      <c r="A42">
        <v>3</v>
      </c>
      <c r="B42">
        <v>11</v>
      </c>
      <c r="C42" t="s">
        <v>11</v>
      </c>
      <c r="D42" t="s">
        <v>13</v>
      </c>
      <c r="E42">
        <v>1.4490000000000001</v>
      </c>
      <c r="F42">
        <v>36.615099999999998</v>
      </c>
      <c r="G42">
        <v>58.130812980000002</v>
      </c>
      <c r="H42">
        <v>41.869187019999998</v>
      </c>
    </row>
    <row r="43" spans="1:8" x14ac:dyDescent="0.25">
      <c r="A43">
        <v>3</v>
      </c>
      <c r="B43">
        <v>12</v>
      </c>
      <c r="C43" t="s">
        <v>8</v>
      </c>
      <c r="D43" t="s">
        <v>12</v>
      </c>
      <c r="E43">
        <v>1.5980000000000001</v>
      </c>
      <c r="F43">
        <v>17.9634</v>
      </c>
      <c r="G43">
        <v>27.940200520000001</v>
      </c>
      <c r="H43">
        <v>72.059799479999995</v>
      </c>
    </row>
    <row r="44" spans="1:8" x14ac:dyDescent="0.25">
      <c r="A44">
        <v>3</v>
      </c>
      <c r="B44">
        <v>13</v>
      </c>
      <c r="C44" t="s">
        <v>9</v>
      </c>
      <c r="D44" t="s">
        <v>13</v>
      </c>
      <c r="E44">
        <v>4.3979999999999997</v>
      </c>
      <c r="F44">
        <v>1.3939999999999999</v>
      </c>
      <c r="G44">
        <v>1.12010722</v>
      </c>
      <c r="H44">
        <v>98.879892780000006</v>
      </c>
    </row>
    <row r="45" spans="1:8" x14ac:dyDescent="0.25">
      <c r="A45">
        <v>3</v>
      </c>
      <c r="B45">
        <v>14</v>
      </c>
      <c r="C45" t="s">
        <v>9</v>
      </c>
      <c r="D45" t="s">
        <v>13</v>
      </c>
      <c r="E45">
        <v>4.8849999999999998</v>
      </c>
      <c r="F45">
        <v>6.8529999999999998</v>
      </c>
      <c r="G45">
        <v>9.9563287680000006</v>
      </c>
      <c r="H45">
        <v>90.043671230000001</v>
      </c>
    </row>
    <row r="46" spans="1:8" x14ac:dyDescent="0.25">
      <c r="A46">
        <v>3</v>
      </c>
      <c r="B46">
        <v>15</v>
      </c>
      <c r="C46" t="s">
        <v>11</v>
      </c>
      <c r="D46" t="s">
        <v>13</v>
      </c>
      <c r="E46">
        <v>5.63</v>
      </c>
      <c r="F46">
        <v>0.70199999999999996</v>
      </c>
      <c r="G46">
        <v>0</v>
      </c>
      <c r="H46">
        <v>100</v>
      </c>
    </row>
    <row r="47" spans="1:8" x14ac:dyDescent="0.25">
      <c r="A47">
        <v>3</v>
      </c>
      <c r="B47">
        <v>16</v>
      </c>
      <c r="C47" t="s">
        <v>8</v>
      </c>
      <c r="D47" t="s">
        <v>12</v>
      </c>
      <c r="E47">
        <v>4.5</v>
      </c>
      <c r="F47">
        <v>4.76</v>
      </c>
      <c r="G47">
        <v>6.5684900239999999</v>
      </c>
      <c r="H47">
        <v>93.431509980000001</v>
      </c>
    </row>
    <row r="48" spans="1:8" x14ac:dyDescent="0.25">
      <c r="A48">
        <v>4</v>
      </c>
      <c r="B48">
        <v>1</v>
      </c>
      <c r="C48" t="s">
        <v>9</v>
      </c>
      <c r="D48" t="s">
        <v>13</v>
      </c>
      <c r="E48">
        <v>0.38</v>
      </c>
      <c r="F48">
        <v>49</v>
      </c>
      <c r="G48">
        <v>100</v>
      </c>
      <c r="H48">
        <v>0</v>
      </c>
    </row>
    <row r="49" spans="1:8" x14ac:dyDescent="0.25">
      <c r="A49">
        <v>4</v>
      </c>
      <c r="B49">
        <v>2</v>
      </c>
      <c r="C49" t="s">
        <v>9</v>
      </c>
      <c r="D49" t="s">
        <v>13</v>
      </c>
      <c r="E49">
        <v>1.915</v>
      </c>
      <c r="F49">
        <v>48.887999999999998</v>
      </c>
      <c r="G49">
        <v>99.768192729999996</v>
      </c>
      <c r="H49">
        <v>0.23180726900000001</v>
      </c>
    </row>
    <row r="50" spans="1:8" x14ac:dyDescent="0.25">
      <c r="A50">
        <v>4</v>
      </c>
      <c r="B50">
        <v>3</v>
      </c>
      <c r="C50" t="s">
        <v>9</v>
      </c>
      <c r="D50" t="s">
        <v>13</v>
      </c>
      <c r="E50">
        <v>2.4020000000000001</v>
      </c>
      <c r="F50">
        <v>30.922899999999998</v>
      </c>
      <c r="G50">
        <v>62.585685900000001</v>
      </c>
      <c r="H50">
        <v>37.414314099999999</v>
      </c>
    </row>
    <row r="51" spans="1:8" x14ac:dyDescent="0.25">
      <c r="A51">
        <v>4</v>
      </c>
      <c r="B51">
        <v>4</v>
      </c>
      <c r="C51" t="s">
        <v>9</v>
      </c>
      <c r="D51" t="s">
        <v>13</v>
      </c>
      <c r="E51">
        <v>2.7629999999999999</v>
      </c>
      <c r="F51">
        <v>14.5992</v>
      </c>
      <c r="G51">
        <v>28.80039738</v>
      </c>
      <c r="H51">
        <v>71.199602619999993</v>
      </c>
    </row>
    <row r="52" spans="1:8" x14ac:dyDescent="0.25">
      <c r="A52">
        <v>4</v>
      </c>
      <c r="B52">
        <v>5</v>
      </c>
      <c r="C52" t="s">
        <v>9</v>
      </c>
      <c r="D52" t="s">
        <v>13</v>
      </c>
      <c r="E52">
        <v>3.09</v>
      </c>
      <c r="F52">
        <v>1.2475000000000001</v>
      </c>
      <c r="G52">
        <v>1.1662803209999999</v>
      </c>
      <c r="H52">
        <v>98.833719680000002</v>
      </c>
    </row>
    <row r="53" spans="1:8" x14ac:dyDescent="0.25">
      <c r="A53">
        <v>4</v>
      </c>
      <c r="B53">
        <v>6</v>
      </c>
      <c r="C53" t="s">
        <v>9</v>
      </c>
      <c r="D53" t="s">
        <v>13</v>
      </c>
      <c r="E53">
        <v>3.4</v>
      </c>
      <c r="F53">
        <v>25.127700000000001</v>
      </c>
      <c r="G53">
        <v>50.591315510000001</v>
      </c>
      <c r="H53">
        <v>49.408684489999999</v>
      </c>
    </row>
    <row r="54" spans="1:8" x14ac:dyDescent="0.25">
      <c r="A54">
        <v>4</v>
      </c>
      <c r="B54">
        <v>7</v>
      </c>
      <c r="C54" t="s">
        <v>11</v>
      </c>
      <c r="D54" t="s">
        <v>13</v>
      </c>
      <c r="E54">
        <v>3.5979999999999999</v>
      </c>
      <c r="F54">
        <v>13.095599999999999</v>
      </c>
      <c r="G54">
        <v>25.688384800000001</v>
      </c>
      <c r="H54">
        <v>74.311615200000006</v>
      </c>
    </row>
    <row r="55" spans="1:8" x14ac:dyDescent="0.25">
      <c r="A55">
        <v>4</v>
      </c>
      <c r="B55">
        <v>8</v>
      </c>
      <c r="C55" t="s">
        <v>8</v>
      </c>
      <c r="D55" t="s">
        <v>12</v>
      </c>
      <c r="E55">
        <v>2.677</v>
      </c>
      <c r="F55">
        <v>10.648999999999999</v>
      </c>
      <c r="G55">
        <v>20.624637799999999</v>
      </c>
      <c r="H55">
        <v>79.375362199999998</v>
      </c>
    </row>
    <row r="56" spans="1:8" x14ac:dyDescent="0.25">
      <c r="A56">
        <v>4</v>
      </c>
      <c r="B56">
        <v>9</v>
      </c>
      <c r="C56" t="s">
        <v>8</v>
      </c>
      <c r="D56" t="s">
        <v>12</v>
      </c>
      <c r="E56">
        <v>2.9950000000000001</v>
      </c>
      <c r="F56">
        <v>18.73</v>
      </c>
      <c r="G56">
        <v>37.349946189999997</v>
      </c>
      <c r="H56">
        <v>62.650053810000003</v>
      </c>
    </row>
    <row r="57" spans="1:8" x14ac:dyDescent="0.25">
      <c r="A57">
        <v>4</v>
      </c>
      <c r="B57">
        <v>10</v>
      </c>
      <c r="C57" t="s">
        <v>9</v>
      </c>
      <c r="D57" t="s">
        <v>13</v>
      </c>
      <c r="E57">
        <v>1.35</v>
      </c>
      <c r="F57">
        <v>38.146500000000003</v>
      </c>
      <c r="G57">
        <v>77.536426860000006</v>
      </c>
      <c r="H57">
        <v>22.463573140000001</v>
      </c>
    </row>
    <row r="58" spans="1:8" x14ac:dyDescent="0.25">
      <c r="A58">
        <v>4</v>
      </c>
      <c r="B58">
        <v>11</v>
      </c>
      <c r="C58" t="s">
        <v>11</v>
      </c>
      <c r="D58" t="s">
        <v>13</v>
      </c>
      <c r="E58">
        <v>2.177</v>
      </c>
      <c r="F58">
        <v>34.889000000000003</v>
      </c>
      <c r="G58">
        <v>70.794353839999999</v>
      </c>
      <c r="H58">
        <v>29.205646160000001</v>
      </c>
    </row>
    <row r="59" spans="1:8" x14ac:dyDescent="0.25">
      <c r="A59">
        <v>4</v>
      </c>
      <c r="B59">
        <v>12</v>
      </c>
      <c r="C59" t="s">
        <v>8</v>
      </c>
      <c r="D59" t="s">
        <v>12</v>
      </c>
      <c r="E59">
        <v>1.151</v>
      </c>
      <c r="F59">
        <v>18.448</v>
      </c>
      <c r="G59">
        <v>36.766288600000003</v>
      </c>
      <c r="H59">
        <v>63.233711399999997</v>
      </c>
    </row>
    <row r="60" spans="1:8" x14ac:dyDescent="0.25">
      <c r="A60">
        <v>4</v>
      </c>
      <c r="B60">
        <v>13</v>
      </c>
      <c r="C60" t="s">
        <v>9</v>
      </c>
      <c r="D60" t="s">
        <v>13</v>
      </c>
      <c r="E60">
        <v>5.5259999999999998</v>
      </c>
      <c r="F60">
        <v>6.6348799999999999</v>
      </c>
      <c r="G60">
        <v>12.316582500000001</v>
      </c>
      <c r="H60">
        <v>87.683417500000004</v>
      </c>
    </row>
    <row r="61" spans="1:8" x14ac:dyDescent="0.25">
      <c r="A61">
        <v>4</v>
      </c>
      <c r="B61">
        <v>14</v>
      </c>
      <c r="C61" t="s">
        <v>9</v>
      </c>
      <c r="D61" t="s">
        <v>13</v>
      </c>
      <c r="E61">
        <v>5.2990000000000004</v>
      </c>
      <c r="F61">
        <v>7.4470000000000001</v>
      </c>
      <c r="G61">
        <v>13.997433559999999</v>
      </c>
      <c r="H61">
        <v>86.002566439999995</v>
      </c>
    </row>
    <row r="62" spans="1:8" x14ac:dyDescent="0.25">
      <c r="A62">
        <v>4</v>
      </c>
      <c r="B62">
        <v>15</v>
      </c>
      <c r="C62" t="s">
        <v>11</v>
      </c>
      <c r="D62" t="s">
        <v>13</v>
      </c>
      <c r="E62">
        <v>6.2919999999999998</v>
      </c>
      <c r="F62">
        <v>0.68400000000000005</v>
      </c>
      <c r="G62">
        <v>0</v>
      </c>
      <c r="H62">
        <v>100</v>
      </c>
    </row>
    <row r="63" spans="1:8" x14ac:dyDescent="0.25">
      <c r="A63">
        <v>4</v>
      </c>
      <c r="B63">
        <v>16</v>
      </c>
      <c r="C63" t="s">
        <v>8</v>
      </c>
      <c r="D63" t="s">
        <v>12</v>
      </c>
      <c r="E63">
        <v>5.1660000000000004</v>
      </c>
      <c r="F63">
        <v>23.893799999999999</v>
      </c>
      <c r="G63">
        <v>48.037503100000002</v>
      </c>
      <c r="H63">
        <v>51.962496899999998</v>
      </c>
    </row>
    <row r="64" spans="1:8" x14ac:dyDescent="0.25">
      <c r="A64">
        <v>5</v>
      </c>
      <c r="B64">
        <v>1</v>
      </c>
      <c r="C64" t="s">
        <v>9</v>
      </c>
      <c r="D64" t="s">
        <v>13</v>
      </c>
      <c r="E64">
        <v>0.36799999999999999</v>
      </c>
      <c r="F64">
        <v>43.643999999999998</v>
      </c>
      <c r="G64">
        <v>100</v>
      </c>
      <c r="H64">
        <v>0</v>
      </c>
    </row>
    <row r="65" spans="1:8" x14ac:dyDescent="0.25">
      <c r="A65">
        <v>5</v>
      </c>
      <c r="B65">
        <v>2</v>
      </c>
      <c r="C65" t="s">
        <v>9</v>
      </c>
      <c r="D65" t="s">
        <v>13</v>
      </c>
      <c r="E65">
        <v>1.7390000000000001</v>
      </c>
      <c r="F65">
        <v>30.5322</v>
      </c>
      <c r="G65">
        <v>72.214287229999996</v>
      </c>
      <c r="H65">
        <v>27.78571277</v>
      </c>
    </row>
    <row r="66" spans="1:8" x14ac:dyDescent="0.25">
      <c r="A66">
        <v>5</v>
      </c>
      <c r="B66">
        <v>3</v>
      </c>
      <c r="C66" t="s">
        <v>9</v>
      </c>
      <c r="D66" t="s">
        <v>13</v>
      </c>
      <c r="E66">
        <v>2.1509999999999998</v>
      </c>
      <c r="F66">
        <v>21.76</v>
      </c>
      <c r="G66">
        <v>53.624785439999997</v>
      </c>
      <c r="H66">
        <v>46.375214560000003</v>
      </c>
    </row>
    <row r="67" spans="1:8" x14ac:dyDescent="0.25">
      <c r="A67">
        <v>5</v>
      </c>
      <c r="B67">
        <v>4</v>
      </c>
      <c r="C67" t="s">
        <v>9</v>
      </c>
      <c r="D67" t="s">
        <v>13</v>
      </c>
      <c r="E67">
        <v>2.5</v>
      </c>
      <c r="F67">
        <v>29.3855</v>
      </c>
      <c r="G67">
        <v>69.784271759999996</v>
      </c>
      <c r="H67">
        <v>30.215728240000001</v>
      </c>
    </row>
    <row r="68" spans="1:8" x14ac:dyDescent="0.25">
      <c r="A68">
        <v>5</v>
      </c>
      <c r="B68">
        <v>5</v>
      </c>
      <c r="C68" t="s">
        <v>9</v>
      </c>
      <c r="D68" t="s">
        <v>13</v>
      </c>
      <c r="E68">
        <v>3.044</v>
      </c>
      <c r="F68">
        <v>10.423</v>
      </c>
      <c r="G68">
        <v>29.600118670000001</v>
      </c>
      <c r="H68">
        <v>70.399881329999999</v>
      </c>
    </row>
    <row r="69" spans="1:8" x14ac:dyDescent="0.25">
      <c r="A69">
        <v>5</v>
      </c>
      <c r="B69">
        <v>6</v>
      </c>
      <c r="C69" t="s">
        <v>9</v>
      </c>
      <c r="D69" t="s">
        <v>13</v>
      </c>
      <c r="E69">
        <v>2.86</v>
      </c>
      <c r="F69">
        <v>5.3240999999999996</v>
      </c>
      <c r="G69">
        <v>18.79484626</v>
      </c>
      <c r="H69">
        <v>81.20515374</v>
      </c>
    </row>
    <row r="70" spans="1:8" x14ac:dyDescent="0.25">
      <c r="A70">
        <v>5</v>
      </c>
      <c r="B70">
        <v>7</v>
      </c>
      <c r="C70" t="s">
        <v>11</v>
      </c>
      <c r="D70" t="s">
        <v>13</v>
      </c>
      <c r="E70">
        <v>3.6280000000000001</v>
      </c>
      <c r="F70">
        <v>15.0869</v>
      </c>
      <c r="G70">
        <v>39.483566089999997</v>
      </c>
      <c r="H70">
        <v>60.516433910000003</v>
      </c>
    </row>
    <row r="71" spans="1:8" x14ac:dyDescent="0.25">
      <c r="A71">
        <v>5</v>
      </c>
      <c r="B71">
        <v>8</v>
      </c>
      <c r="C71" t="s">
        <v>8</v>
      </c>
      <c r="D71" t="s">
        <v>12</v>
      </c>
      <c r="E71">
        <v>2.5009999999999999</v>
      </c>
      <c r="F71">
        <v>8.234</v>
      </c>
      <c r="G71">
        <v>24.961325729999999</v>
      </c>
      <c r="H71">
        <v>75.038674270000001</v>
      </c>
    </row>
    <row r="72" spans="1:8" x14ac:dyDescent="0.25">
      <c r="A72">
        <v>5</v>
      </c>
      <c r="B72">
        <v>9</v>
      </c>
      <c r="C72" t="s">
        <v>8</v>
      </c>
      <c r="D72" t="s">
        <v>12</v>
      </c>
      <c r="E72">
        <v>2.5</v>
      </c>
      <c r="F72">
        <v>26.559000000000001</v>
      </c>
      <c r="G72">
        <v>63.794528390000004</v>
      </c>
      <c r="H72">
        <v>36.205471609999996</v>
      </c>
    </row>
    <row r="73" spans="1:8" x14ac:dyDescent="0.25">
      <c r="A73">
        <v>5</v>
      </c>
      <c r="B73">
        <v>10</v>
      </c>
      <c r="C73" t="s">
        <v>9</v>
      </c>
      <c r="D73" t="s">
        <v>13</v>
      </c>
      <c r="E73">
        <v>1.3759999999999999</v>
      </c>
      <c r="F73">
        <v>42.528100000000002</v>
      </c>
      <c r="G73">
        <v>97.635253980000002</v>
      </c>
      <c r="H73">
        <v>2.3647460210000002</v>
      </c>
    </row>
    <row r="74" spans="1:8" x14ac:dyDescent="0.25">
      <c r="A74">
        <v>5</v>
      </c>
      <c r="B74">
        <v>11</v>
      </c>
      <c r="C74" t="s">
        <v>11</v>
      </c>
      <c r="D74" t="s">
        <v>13</v>
      </c>
      <c r="E74">
        <v>2.544</v>
      </c>
      <c r="F74">
        <v>41.474800000000002</v>
      </c>
      <c r="G74">
        <v>95.403165990000005</v>
      </c>
      <c r="H74">
        <v>4.5968340080000001</v>
      </c>
    </row>
    <row r="75" spans="1:8" x14ac:dyDescent="0.25">
      <c r="A75">
        <v>5</v>
      </c>
      <c r="B75">
        <v>12</v>
      </c>
      <c r="C75" t="s">
        <v>8</v>
      </c>
      <c r="D75" t="s">
        <v>13</v>
      </c>
      <c r="E75">
        <v>1.286</v>
      </c>
      <c r="F75">
        <v>17.097999999999999</v>
      </c>
      <c r="G75">
        <v>43.745364389999999</v>
      </c>
      <c r="H75">
        <v>56.254635610000001</v>
      </c>
    </row>
    <row r="76" spans="1:8" x14ac:dyDescent="0.25">
      <c r="A76">
        <v>5</v>
      </c>
      <c r="B76">
        <v>13</v>
      </c>
      <c r="C76" t="s">
        <v>9</v>
      </c>
      <c r="D76" t="s">
        <v>13</v>
      </c>
      <c r="E76">
        <v>5.7110000000000003</v>
      </c>
      <c r="F76">
        <v>4.7971000000000004</v>
      </c>
      <c r="G76">
        <v>17.678060559999999</v>
      </c>
      <c r="H76">
        <v>82.321939439999994</v>
      </c>
    </row>
    <row r="77" spans="1:8" x14ac:dyDescent="0.25">
      <c r="A77">
        <v>5</v>
      </c>
      <c r="B77">
        <v>14</v>
      </c>
      <c r="C77" t="s">
        <v>9</v>
      </c>
      <c r="D77" t="s">
        <v>13</v>
      </c>
      <c r="E77">
        <v>5.5890000000000004</v>
      </c>
      <c r="F77">
        <v>14.385</v>
      </c>
      <c r="G77">
        <v>37.996143170000003</v>
      </c>
      <c r="H77">
        <v>62.003856829999997</v>
      </c>
    </row>
    <row r="78" spans="1:8" x14ac:dyDescent="0.25">
      <c r="A78">
        <v>5</v>
      </c>
      <c r="B78">
        <v>15</v>
      </c>
      <c r="C78" t="s">
        <v>11</v>
      </c>
      <c r="D78" t="s">
        <v>13</v>
      </c>
      <c r="E78">
        <v>5.3</v>
      </c>
      <c r="F78">
        <v>-3.5449999999999999</v>
      </c>
      <c r="G78">
        <v>0</v>
      </c>
      <c r="H78">
        <v>100</v>
      </c>
    </row>
    <row r="79" spans="1:8" x14ac:dyDescent="0.25">
      <c r="A79">
        <v>5</v>
      </c>
      <c r="B79">
        <v>16</v>
      </c>
      <c r="C79" t="s">
        <v>8</v>
      </c>
      <c r="D79" t="s">
        <v>12</v>
      </c>
      <c r="E79">
        <v>4.3579999999999997</v>
      </c>
      <c r="F79">
        <v>8.6080000000000005</v>
      </c>
      <c r="G79">
        <v>25.75388332</v>
      </c>
      <c r="H79">
        <v>74.24611668</v>
      </c>
    </row>
    <row r="80" spans="1:8" x14ac:dyDescent="0.25">
      <c r="A80">
        <v>6</v>
      </c>
      <c r="B80">
        <v>1</v>
      </c>
      <c r="C80" t="s">
        <v>9</v>
      </c>
      <c r="D80" t="s">
        <v>13</v>
      </c>
      <c r="E80">
        <v>0.5</v>
      </c>
      <c r="F80">
        <v>49.597999999999999</v>
      </c>
      <c r="G80">
        <v>100</v>
      </c>
      <c r="H80">
        <v>0</v>
      </c>
    </row>
    <row r="81" spans="1:8" x14ac:dyDescent="0.25">
      <c r="A81">
        <v>6</v>
      </c>
      <c r="B81">
        <v>2</v>
      </c>
      <c r="C81" t="s">
        <v>9</v>
      </c>
      <c r="D81" t="s">
        <v>13</v>
      </c>
      <c r="E81">
        <v>1.361</v>
      </c>
      <c r="F81">
        <v>23.269500000000001</v>
      </c>
      <c r="G81">
        <v>45.831704559999999</v>
      </c>
      <c r="H81">
        <v>54.168295440000001</v>
      </c>
    </row>
    <row r="82" spans="1:8" x14ac:dyDescent="0.25">
      <c r="A82">
        <v>6</v>
      </c>
      <c r="B82">
        <v>3</v>
      </c>
      <c r="C82" t="s">
        <v>9</v>
      </c>
      <c r="D82" t="s">
        <v>13</v>
      </c>
      <c r="E82">
        <v>2.17</v>
      </c>
      <c r="F82">
        <v>21.286999999999999</v>
      </c>
      <c r="G82">
        <v>41.752906080000002</v>
      </c>
      <c r="H82">
        <v>58.247093919999998</v>
      </c>
    </row>
    <row r="83" spans="1:8" x14ac:dyDescent="0.25">
      <c r="A83">
        <v>6</v>
      </c>
      <c r="B83">
        <v>4</v>
      </c>
      <c r="C83" t="s">
        <v>9</v>
      </c>
      <c r="D83" t="s">
        <v>13</v>
      </c>
      <c r="E83">
        <v>2.5379999999999998</v>
      </c>
      <c r="F83">
        <v>6.59</v>
      </c>
      <c r="G83">
        <v>11.51527621</v>
      </c>
      <c r="H83">
        <v>88.484723790000004</v>
      </c>
    </row>
    <row r="84" spans="1:8" x14ac:dyDescent="0.25">
      <c r="A84">
        <v>6</v>
      </c>
      <c r="B84">
        <v>5</v>
      </c>
      <c r="C84" t="s">
        <v>9</v>
      </c>
      <c r="D84" t="s">
        <v>13</v>
      </c>
      <c r="E84">
        <v>2.7530000000000001</v>
      </c>
      <c r="F84">
        <v>38.319800000000001</v>
      </c>
      <c r="G84">
        <v>76.796214379999995</v>
      </c>
      <c r="H84">
        <v>23.203785620000001</v>
      </c>
    </row>
    <row r="85" spans="1:8" x14ac:dyDescent="0.25">
      <c r="A85">
        <v>6</v>
      </c>
      <c r="B85">
        <v>6</v>
      </c>
      <c r="C85" t="s">
        <v>9</v>
      </c>
      <c r="D85" t="s">
        <v>13</v>
      </c>
      <c r="E85">
        <v>3.5259999999999998</v>
      </c>
      <c r="F85">
        <v>13.295999999999999</v>
      </c>
      <c r="G85">
        <v>25.31221068</v>
      </c>
      <c r="H85">
        <v>74.687789319999993</v>
      </c>
    </row>
    <row r="86" spans="1:8" x14ac:dyDescent="0.25">
      <c r="A86">
        <v>6</v>
      </c>
      <c r="B86">
        <v>7</v>
      </c>
      <c r="C86" t="s">
        <v>11</v>
      </c>
      <c r="D86" t="s">
        <v>13</v>
      </c>
      <c r="E86">
        <v>3.375</v>
      </c>
      <c r="F86">
        <v>16.832000000000001</v>
      </c>
      <c r="G86">
        <v>32.587182390000002</v>
      </c>
      <c r="H86">
        <v>67.412817610000005</v>
      </c>
    </row>
    <row r="87" spans="1:8" x14ac:dyDescent="0.25">
      <c r="A87">
        <v>6</v>
      </c>
      <c r="B87">
        <v>8</v>
      </c>
      <c r="C87" t="s">
        <v>8</v>
      </c>
      <c r="D87" t="s">
        <v>12</v>
      </c>
      <c r="E87">
        <v>2.8559999999999999</v>
      </c>
      <c r="F87">
        <v>6.2270000000000003</v>
      </c>
      <c r="G87">
        <v>10.76843946</v>
      </c>
      <c r="H87">
        <v>89.231560540000004</v>
      </c>
    </row>
    <row r="88" spans="1:8" x14ac:dyDescent="0.25">
      <c r="A88">
        <v>6</v>
      </c>
      <c r="B88">
        <v>9</v>
      </c>
      <c r="C88" t="s">
        <v>8</v>
      </c>
      <c r="D88" t="s">
        <v>12</v>
      </c>
      <c r="E88">
        <v>2.85</v>
      </c>
      <c r="F88">
        <v>20.666399999999999</v>
      </c>
      <c r="G88">
        <v>40.47608271</v>
      </c>
      <c r="H88">
        <v>59.52391729</v>
      </c>
    </row>
    <row r="89" spans="1:8" x14ac:dyDescent="0.25">
      <c r="A89">
        <v>6</v>
      </c>
      <c r="B89">
        <v>10</v>
      </c>
      <c r="C89" t="s">
        <v>9</v>
      </c>
      <c r="D89" t="s">
        <v>13</v>
      </c>
      <c r="E89">
        <v>1.321</v>
      </c>
      <c r="F89">
        <v>27.531500000000001</v>
      </c>
      <c r="G89">
        <v>54.60034976</v>
      </c>
      <c r="H89">
        <v>45.39965024</v>
      </c>
    </row>
    <row r="90" spans="1:8" x14ac:dyDescent="0.25">
      <c r="A90">
        <v>6</v>
      </c>
      <c r="B90">
        <v>11</v>
      </c>
      <c r="C90" t="s">
        <v>11</v>
      </c>
      <c r="D90" t="s">
        <v>13</v>
      </c>
      <c r="E90">
        <v>2.4710000000000001</v>
      </c>
      <c r="F90">
        <v>46.671999999999997</v>
      </c>
      <c r="G90">
        <v>93.980043210000005</v>
      </c>
      <c r="H90">
        <v>6.0199567949999997</v>
      </c>
    </row>
    <row r="91" spans="1:8" x14ac:dyDescent="0.25">
      <c r="A91">
        <v>6</v>
      </c>
      <c r="B91">
        <v>12</v>
      </c>
      <c r="C91" t="s">
        <v>8</v>
      </c>
      <c r="D91" t="s">
        <v>12</v>
      </c>
      <c r="E91">
        <v>1.619</v>
      </c>
      <c r="F91">
        <v>17.338000000000001</v>
      </c>
      <c r="G91">
        <v>33.628227549999998</v>
      </c>
      <c r="H91">
        <v>66.371772449999995</v>
      </c>
    </row>
    <row r="92" spans="1:8" x14ac:dyDescent="0.25">
      <c r="A92">
        <v>6</v>
      </c>
      <c r="B92">
        <v>13</v>
      </c>
      <c r="C92" t="s">
        <v>9</v>
      </c>
      <c r="D92" t="s">
        <v>13</v>
      </c>
      <c r="E92">
        <v>4.9539999999999997</v>
      </c>
      <c r="F92">
        <v>6.9660000000000002</v>
      </c>
      <c r="G92">
        <v>12.28885917</v>
      </c>
      <c r="H92">
        <v>87.711140830000005</v>
      </c>
    </row>
    <row r="93" spans="1:8" x14ac:dyDescent="0.25">
      <c r="A93">
        <v>6</v>
      </c>
      <c r="B93">
        <v>14</v>
      </c>
      <c r="C93" t="s">
        <v>9</v>
      </c>
      <c r="D93" t="s">
        <v>13</v>
      </c>
      <c r="E93">
        <v>4.75</v>
      </c>
      <c r="F93">
        <v>15.2898</v>
      </c>
      <c r="G93">
        <v>29.414257790000001</v>
      </c>
      <c r="H93">
        <v>70.585742210000006</v>
      </c>
    </row>
    <row r="94" spans="1:8" x14ac:dyDescent="0.25">
      <c r="A94">
        <v>6</v>
      </c>
      <c r="B94">
        <v>15</v>
      </c>
      <c r="C94" t="s">
        <v>11</v>
      </c>
      <c r="D94" t="s">
        <v>13</v>
      </c>
      <c r="E94">
        <v>6.1</v>
      </c>
      <c r="F94">
        <v>0.99299999999999999</v>
      </c>
      <c r="G94">
        <v>0</v>
      </c>
      <c r="H94">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Metadata</vt:lpstr>
      <vt:lpstr>Raw RKM data</vt:lpstr>
      <vt:lpstr>Summary Data for VC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creator>
  <cp:lastModifiedBy>c</cp:lastModifiedBy>
  <dcterms:created xsi:type="dcterms:W3CDTF">2019-12-13T02:04:36Z</dcterms:created>
  <dcterms:modified xsi:type="dcterms:W3CDTF">2019-12-16T01:23:46Z</dcterms:modified>
</cp:coreProperties>
</file>