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asin21/Desktop/Arun_TERN_Project_Collection/Miscellaneous_Arun/"/>
    </mc:Choice>
  </mc:AlternateContent>
  <xr:revisionPtr revIDLastSave="0" documentId="13_ncr:1_{F948B2BC-19A4-2044-8334-68E23505EDEB}" xr6:coauthVersionLast="47" xr6:coauthVersionMax="47" xr10:uidLastSave="{00000000-0000-0000-0000-000000000000}"/>
  <bookViews>
    <workbookView xWindow="5060" yWindow="7260" windowWidth="26040" windowHeight="14940" xr2:uid="{6BC8113E-C0BA-5546-AF96-3728F4D18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Z60" i="1"/>
  <c r="Y60" i="1"/>
  <c r="X60" i="1"/>
  <c r="Z59" i="1"/>
  <c r="Y59" i="1"/>
  <c r="X59" i="1"/>
  <c r="Z58" i="1"/>
  <c r="Y58" i="1"/>
  <c r="X58" i="1"/>
  <c r="Z57" i="1"/>
  <c r="Y57" i="1"/>
  <c r="X57" i="1"/>
  <c r="Z56" i="1"/>
  <c r="Y56" i="1"/>
  <c r="X56" i="1"/>
  <c r="Z55" i="1"/>
  <c r="Y55" i="1"/>
  <c r="X55" i="1"/>
  <c r="Z54" i="1"/>
  <c r="Y54" i="1"/>
  <c r="X54" i="1"/>
  <c r="Z53" i="1"/>
  <c r="Y53" i="1"/>
  <c r="X53" i="1"/>
  <c r="Z52" i="1"/>
  <c r="Y52" i="1"/>
  <c r="X52" i="1"/>
  <c r="Z51" i="1"/>
  <c r="Y51" i="1"/>
  <c r="X51" i="1"/>
  <c r="Z50" i="1"/>
  <c r="Y50" i="1"/>
  <c r="X50" i="1"/>
  <c r="Z49" i="1"/>
  <c r="Y49" i="1"/>
  <c r="X49" i="1"/>
  <c r="Z48" i="1"/>
  <c r="Y48" i="1"/>
  <c r="X48" i="1"/>
  <c r="Z47" i="1"/>
  <c r="Y47" i="1"/>
  <c r="X47" i="1"/>
  <c r="Z46" i="1"/>
  <c r="Y46" i="1"/>
  <c r="X46" i="1"/>
  <c r="Z45" i="1"/>
  <c r="Y45" i="1"/>
  <c r="X45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Z35" i="1"/>
  <c r="Y35" i="1"/>
  <c r="X35" i="1"/>
  <c r="Z34" i="1"/>
  <c r="Y34" i="1"/>
  <c r="X34" i="1"/>
  <c r="Z33" i="1"/>
  <c r="Y33" i="1"/>
  <c r="X33" i="1"/>
  <c r="Z32" i="1"/>
  <c r="Y32" i="1"/>
  <c r="X32" i="1"/>
  <c r="Z31" i="1"/>
  <c r="Y31" i="1"/>
  <c r="X31" i="1"/>
  <c r="Z30" i="1"/>
  <c r="Y30" i="1"/>
  <c r="X30" i="1"/>
  <c r="Z29" i="1"/>
  <c r="Y29" i="1"/>
  <c r="X29" i="1"/>
  <c r="Z28" i="1"/>
  <c r="Y28" i="1"/>
  <c r="X28" i="1"/>
  <c r="Z27" i="1"/>
  <c r="Y27" i="1"/>
  <c r="X27" i="1"/>
  <c r="Z26" i="1"/>
  <c r="Y26" i="1"/>
  <c r="X26" i="1"/>
  <c r="Z25" i="1"/>
  <c r="Y25" i="1"/>
  <c r="X25" i="1"/>
  <c r="Z24" i="1"/>
  <c r="Y24" i="1"/>
  <c r="X24" i="1"/>
  <c r="Z23" i="1"/>
  <c r="Y23" i="1"/>
  <c r="X23" i="1"/>
  <c r="Y22" i="1"/>
  <c r="Y21" i="1"/>
  <c r="Z20" i="1"/>
  <c r="Y20" i="1"/>
  <c r="X20" i="1"/>
  <c r="Z19" i="1"/>
  <c r="Y19" i="1"/>
  <c r="X19" i="1"/>
  <c r="Y18" i="1"/>
  <c r="Y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Z2" i="1"/>
  <c r="Y2" i="1"/>
  <c r="X2" i="1"/>
</calcChain>
</file>

<file path=xl/sharedStrings.xml><?xml version="1.0" encoding="utf-8"?>
<sst xmlns="http://schemas.openxmlformats.org/spreadsheetml/2006/main" count="355" uniqueCount="113">
  <si>
    <t>Elevation</t>
  </si>
  <si>
    <t>Branch</t>
  </si>
  <si>
    <t>Leaf code</t>
  </si>
  <si>
    <t>Species</t>
  </si>
  <si>
    <t>Family</t>
  </si>
  <si>
    <t>leaf d13C</t>
  </si>
  <si>
    <t>leaf d15N</t>
  </si>
  <si>
    <t>leaf %C</t>
  </si>
  <si>
    <t>leaf %N</t>
  </si>
  <si>
    <t>Leaf Calcium ppm</t>
  </si>
  <si>
    <t>Leaf Magnesium ppm</t>
  </si>
  <si>
    <t>Leaf Potassium ppm</t>
  </si>
  <si>
    <t>Leaf Sodium ppm</t>
  </si>
  <si>
    <t>Leaf Sulfur ppm</t>
  </si>
  <si>
    <t>Leaf Boron ppm</t>
  </si>
  <si>
    <t>Leaf Copper ppm</t>
  </si>
  <si>
    <t>Leaf Iron ppm</t>
  </si>
  <si>
    <t>Leaf Manganese ppm</t>
  </si>
  <si>
    <t>Leaf Zinc ppm</t>
  </si>
  <si>
    <t>Leaf N:P</t>
  </si>
  <si>
    <t>Leaf C:N</t>
  </si>
  <si>
    <t>Leaf C:P</t>
  </si>
  <si>
    <t>Mt Lewis</t>
  </si>
  <si>
    <t>B1</t>
  </si>
  <si>
    <t>CHY-01-B1</t>
  </si>
  <si>
    <t>Ceratopetalum hylandii</t>
  </si>
  <si>
    <t>Cunoniaceae</t>
  </si>
  <si>
    <t>B2</t>
  </si>
  <si>
    <t>CHY-01-B2</t>
  </si>
  <si>
    <t>CRB-02-B1</t>
  </si>
  <si>
    <t>Cryptocarya bellendenkerana</t>
  </si>
  <si>
    <t>Lauraceae</t>
  </si>
  <si>
    <t>CRB-02-B2</t>
  </si>
  <si>
    <t>FLP-02-B1</t>
  </si>
  <si>
    <t>Flindersia pimenteliana</t>
  </si>
  <si>
    <t>Rutaceae</t>
  </si>
  <si>
    <t>FLP-02-B2</t>
  </si>
  <si>
    <t>Mount Bellenden Ker</t>
  </si>
  <si>
    <t>FOP-01-B1</t>
  </si>
  <si>
    <t>Flindersia oppositifolia</t>
  </si>
  <si>
    <t>FLP-01-B1</t>
  </si>
  <si>
    <t>Mt Windsor</t>
  </si>
  <si>
    <t>FLP-04-B2</t>
  </si>
  <si>
    <t>FOP-03</t>
  </si>
  <si>
    <t>FLP-04-B1</t>
  </si>
  <si>
    <t>FLB-01-B2</t>
  </si>
  <si>
    <t>Flindersia bourjotiana</t>
  </si>
  <si>
    <t>FLB-01-B1</t>
  </si>
  <si>
    <t>FLP-01-B2</t>
  </si>
  <si>
    <t>FOP1-B2</t>
  </si>
  <si>
    <t>FOP2-B1 (172)</t>
  </si>
  <si>
    <t>NA</t>
  </si>
  <si>
    <t>FOP2-B2 (172)</t>
  </si>
  <si>
    <t>CRB-01-B1</t>
  </si>
  <si>
    <t>CRB-01-B2</t>
  </si>
  <si>
    <t>ESR-01-B1</t>
  </si>
  <si>
    <t>Elaeocarpus sericopetalus</t>
  </si>
  <si>
    <t>Elaeocarpaceae</t>
  </si>
  <si>
    <t>ESR-01-B2</t>
  </si>
  <si>
    <t>ELM-01-B1</t>
  </si>
  <si>
    <t>Elaeocarpus linsmithii</t>
  </si>
  <si>
    <t>ELM-01-B2</t>
  </si>
  <si>
    <t>LGR-01-B1</t>
  </si>
  <si>
    <t>Litsea granitica</t>
  </si>
  <si>
    <t>LGR-01-B2</t>
  </si>
  <si>
    <t>AVL-01-B1</t>
  </si>
  <si>
    <t>Austromuellera vallida</t>
  </si>
  <si>
    <t>Proteaceae</t>
  </si>
  <si>
    <t>AVL-01-B2</t>
  </si>
  <si>
    <t>CRBW-09-B1</t>
  </si>
  <si>
    <t>CRBW-09-B2</t>
  </si>
  <si>
    <t>ELH-01-B1</t>
  </si>
  <si>
    <t>Elaeocarpus hylobroma</t>
  </si>
  <si>
    <t>ELH-01-B2</t>
  </si>
  <si>
    <t>ELEL-01-B1</t>
  </si>
  <si>
    <t>Elaeocarpus eliffii</t>
  </si>
  <si>
    <t>ELEL-01-B2</t>
  </si>
  <si>
    <t>LGR-05-B1</t>
  </si>
  <si>
    <t>UMET-01-B1</t>
  </si>
  <si>
    <t>Uromyrtus meterosideros</t>
  </si>
  <si>
    <t>Myrtaceae</t>
  </si>
  <si>
    <t>UMET-01-B2</t>
  </si>
  <si>
    <t>EFR-01-B1</t>
  </si>
  <si>
    <t>Elaeocarpus ferruginiflorus</t>
  </si>
  <si>
    <t>EFR-01-B2</t>
  </si>
  <si>
    <t>CRB-04-B1</t>
  </si>
  <si>
    <t>CRB-04-B2</t>
  </si>
  <si>
    <t>Mt Bellenden Ker</t>
  </si>
  <si>
    <t>CRBB-01-B1</t>
  </si>
  <si>
    <t>CRBW-02-B1</t>
  </si>
  <si>
    <t>CRBW-02-B2</t>
  </si>
  <si>
    <t>ELF-01-B1</t>
  </si>
  <si>
    <t>ELF-01-B2</t>
  </si>
  <si>
    <t>ELF-02-B1</t>
  </si>
  <si>
    <t>ELF-02-B2</t>
  </si>
  <si>
    <t>GRB-01-B1</t>
  </si>
  <si>
    <t>Garcinia brassii</t>
  </si>
  <si>
    <t>Clusiaceae</t>
  </si>
  <si>
    <t>GRB-01-B2</t>
  </si>
  <si>
    <t>FOP-B1 (377)</t>
  </si>
  <si>
    <t>FOP-B2 (377)</t>
  </si>
  <si>
    <t>CRBB-B1 (225)</t>
  </si>
  <si>
    <t>CRBB-B2 (225)</t>
  </si>
  <si>
    <t>CRBB-B1 (510)</t>
  </si>
  <si>
    <t>CRBB-B2 (510)</t>
  </si>
  <si>
    <t>EFR-B1 (135)</t>
  </si>
  <si>
    <t>EFR-B2 (135)</t>
  </si>
  <si>
    <t>EFR-B1 (323)</t>
  </si>
  <si>
    <t>EFR-B2 (323)</t>
  </si>
  <si>
    <t>Site</t>
  </si>
  <si>
    <t>Leaf Phosphorus mg/g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</si>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</sst>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444444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ED4C-AE79-DE42-832D-AE69BF395AF6}">
  <dimension ref="A1:Z60"/>
  <sheetViews>
    <sheetView tabSelected="1" workbookViewId="0">
      <selection activeCell="F4" sqref="F4"/>
    </sheetView>
  </sheetViews>
  <sheetFormatPr baseColWidth="10" defaultRowHeight="16" x14ac:dyDescent="0.2"/>
  <cols>
    <col min="1" max="1" width="17.1640625" bestFit="1" customWidth="1"/>
  </cols>
  <sheetData>
    <row r="1" spans="1:26" ht="48" x14ac:dyDescent="0.2">
      <c r="A1" s="1" t="s">
        <v>109</v>
      </c>
      <c r="B1" s="2" t="s">
        <v>0</v>
      </c>
      <c r="C1" s="2" t="s">
        <v>111</v>
      </c>
      <c r="D1" s="2" t="s">
        <v>112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</row>
    <row r="2" spans="1:26" x14ac:dyDescent="0.2">
      <c r="A2" s="3" t="s">
        <v>22</v>
      </c>
      <c r="B2" s="3">
        <v>995</v>
      </c>
      <c r="C2" s="3">
        <v>16.559550000000002</v>
      </c>
      <c r="D2" s="3">
        <v>145.27364</v>
      </c>
      <c r="E2" s="3" t="s">
        <v>23</v>
      </c>
      <c r="F2" s="3" t="s">
        <v>24</v>
      </c>
      <c r="G2" s="3" t="s">
        <v>25</v>
      </c>
      <c r="H2" s="3" t="s">
        <v>26</v>
      </c>
      <c r="I2" s="3">
        <v>-33.200000000000003</v>
      </c>
      <c r="J2" s="3">
        <v>-5</v>
      </c>
      <c r="K2" s="3">
        <v>43.3</v>
      </c>
      <c r="L2" s="3">
        <v>0.9</v>
      </c>
      <c r="M2" s="3">
        <v>3600</v>
      </c>
      <c r="N2" s="3">
        <v>1729.9999999999998</v>
      </c>
      <c r="O2" s="3">
        <v>3.1E-2</v>
      </c>
      <c r="P2" s="3">
        <v>2900</v>
      </c>
      <c r="Q2" s="3">
        <v>630</v>
      </c>
      <c r="R2" s="3">
        <v>1200</v>
      </c>
      <c r="S2" s="3">
        <v>2.69</v>
      </c>
      <c r="T2" s="3">
        <v>6.6</v>
      </c>
      <c r="U2" s="3">
        <v>50.5</v>
      </c>
      <c r="V2" s="3">
        <v>142</v>
      </c>
      <c r="W2" s="3">
        <v>13.7</v>
      </c>
      <c r="X2" s="3">
        <f>(L2/O2)</f>
        <v>29.032258064516132</v>
      </c>
      <c r="Y2">
        <f>(K2/L2)</f>
        <v>48.111111111111107</v>
      </c>
      <c r="Z2">
        <f t="shared" ref="Z2:Z59" si="0">(K2/O2)</f>
        <v>1396.7741935483871</v>
      </c>
    </row>
    <row r="3" spans="1:26" x14ac:dyDescent="0.2">
      <c r="A3" s="3" t="s">
        <v>22</v>
      </c>
      <c r="B3" s="3">
        <v>995</v>
      </c>
      <c r="C3" s="3">
        <v>16.559550000000002</v>
      </c>
      <c r="D3" s="3">
        <v>145.27364</v>
      </c>
      <c r="E3" s="3" t="s">
        <v>27</v>
      </c>
      <c r="F3" s="3" t="s">
        <v>28</v>
      </c>
      <c r="G3" s="3" t="s">
        <v>25</v>
      </c>
      <c r="H3" s="3" t="s">
        <v>26</v>
      </c>
      <c r="I3" s="3">
        <v>-33</v>
      </c>
      <c r="J3" s="3">
        <v>-4</v>
      </c>
      <c r="K3" s="3">
        <v>43.7</v>
      </c>
      <c r="L3" s="3">
        <v>0.8</v>
      </c>
      <c r="M3" s="3">
        <v>2680</v>
      </c>
      <c r="N3" s="3">
        <v>2130</v>
      </c>
      <c r="O3" s="3">
        <v>4.1000000000000002E-2</v>
      </c>
      <c r="P3" s="3">
        <v>3700</v>
      </c>
      <c r="Q3" s="3">
        <v>530</v>
      </c>
      <c r="R3" s="3">
        <v>910</v>
      </c>
      <c r="S3" s="3">
        <v>0.9</v>
      </c>
      <c r="T3" s="3">
        <v>5.42</v>
      </c>
      <c r="U3" s="3">
        <v>40.1</v>
      </c>
      <c r="V3" s="3">
        <v>67.3</v>
      </c>
      <c r="W3" s="3">
        <v>12</v>
      </c>
      <c r="X3" s="3">
        <f t="shared" ref="X3:X60" si="1">(L3/O3)</f>
        <v>19.512195121951219</v>
      </c>
      <c r="Y3">
        <f t="shared" ref="Y3:Y60" si="2">(K3/L3)</f>
        <v>54.625</v>
      </c>
      <c r="Z3">
        <f t="shared" si="0"/>
        <v>1065.8536585365855</v>
      </c>
    </row>
    <row r="4" spans="1:26" x14ac:dyDescent="0.2">
      <c r="A4" s="3" t="s">
        <v>22</v>
      </c>
      <c r="B4" s="3">
        <v>996</v>
      </c>
      <c r="C4" s="3">
        <v>16.559550000000002</v>
      </c>
      <c r="D4" s="3">
        <v>145.27363</v>
      </c>
      <c r="E4" s="3" t="s">
        <v>23</v>
      </c>
      <c r="F4" s="3" t="s">
        <v>29</v>
      </c>
      <c r="G4" s="3" t="s">
        <v>30</v>
      </c>
      <c r="H4" s="3" t="s">
        <v>31</v>
      </c>
      <c r="I4" s="3">
        <v>-33</v>
      </c>
      <c r="J4" s="3">
        <v>-3.1</v>
      </c>
      <c r="K4" s="3">
        <v>47</v>
      </c>
      <c r="L4" s="3">
        <v>1.5</v>
      </c>
      <c r="M4" s="3">
        <v>3860</v>
      </c>
      <c r="N4" s="3">
        <v>1680</v>
      </c>
      <c r="O4" s="3">
        <v>3.3000000000000002E-2</v>
      </c>
      <c r="P4" s="3">
        <v>2800.0000000000005</v>
      </c>
      <c r="Q4" s="3">
        <v>420</v>
      </c>
      <c r="R4" s="3">
        <v>910</v>
      </c>
      <c r="S4" s="3">
        <v>7.16</v>
      </c>
      <c r="T4" s="3">
        <v>7.66</v>
      </c>
      <c r="U4" s="3">
        <v>67.099999999999994</v>
      </c>
      <c r="V4" s="3">
        <v>140</v>
      </c>
      <c r="W4" s="3">
        <v>14.2</v>
      </c>
      <c r="X4" s="3">
        <f t="shared" si="1"/>
        <v>45.454545454545453</v>
      </c>
      <c r="Y4">
        <f t="shared" si="2"/>
        <v>31.333333333333332</v>
      </c>
      <c r="Z4">
        <f t="shared" si="0"/>
        <v>1424.2424242424242</v>
      </c>
    </row>
    <row r="5" spans="1:26" x14ac:dyDescent="0.2">
      <c r="A5" s="3" t="s">
        <v>22</v>
      </c>
      <c r="B5" s="3">
        <v>996</v>
      </c>
      <c r="C5" s="3">
        <v>16.559550000000002</v>
      </c>
      <c r="D5" s="3">
        <v>145.27363</v>
      </c>
      <c r="E5" s="3" t="s">
        <v>27</v>
      </c>
      <c r="F5" s="3" t="s">
        <v>32</v>
      </c>
      <c r="G5" s="3" t="s">
        <v>30</v>
      </c>
      <c r="H5" s="3" t="s">
        <v>31</v>
      </c>
      <c r="I5" s="3">
        <v>-31.6</v>
      </c>
      <c r="J5" s="3">
        <v>-1.6</v>
      </c>
      <c r="K5" s="3">
        <v>44</v>
      </c>
      <c r="L5" s="3">
        <v>1.2</v>
      </c>
      <c r="M5" s="3">
        <v>5060</v>
      </c>
      <c r="N5" s="3">
        <v>1280</v>
      </c>
      <c r="O5" s="3">
        <v>0.03</v>
      </c>
      <c r="P5" s="3">
        <v>1960</v>
      </c>
      <c r="Q5" s="3">
        <v>580</v>
      </c>
      <c r="R5" s="3">
        <v>780</v>
      </c>
      <c r="S5" s="3">
        <v>2.46</v>
      </c>
      <c r="T5" s="3">
        <v>5.41</v>
      </c>
      <c r="U5" s="3">
        <v>71.2</v>
      </c>
      <c r="V5" s="3">
        <v>157</v>
      </c>
      <c r="W5" s="3">
        <v>11.6</v>
      </c>
      <c r="X5" s="3">
        <f t="shared" si="1"/>
        <v>40</v>
      </c>
      <c r="Y5">
        <f t="shared" si="2"/>
        <v>36.666666666666671</v>
      </c>
      <c r="Z5">
        <f t="shared" si="0"/>
        <v>1466.6666666666667</v>
      </c>
    </row>
    <row r="6" spans="1:26" x14ac:dyDescent="0.2">
      <c r="A6" s="3" t="s">
        <v>22</v>
      </c>
      <c r="B6" s="3">
        <v>994</v>
      </c>
      <c r="C6" s="3">
        <v>16.559550000000002</v>
      </c>
      <c r="D6" s="3">
        <v>145.27363</v>
      </c>
      <c r="E6" s="3" t="s">
        <v>23</v>
      </c>
      <c r="F6" s="3" t="s">
        <v>33</v>
      </c>
      <c r="G6" s="3" t="s">
        <v>34</v>
      </c>
      <c r="H6" s="3" t="s">
        <v>35</v>
      </c>
      <c r="I6" s="3">
        <v>-30.5</v>
      </c>
      <c r="J6" s="3">
        <v>-1.7</v>
      </c>
      <c r="K6" s="3">
        <v>40.200000000000003</v>
      </c>
      <c r="L6" s="3">
        <v>1.3</v>
      </c>
      <c r="M6" s="3">
        <v>4520</v>
      </c>
      <c r="N6" s="3">
        <v>1100</v>
      </c>
      <c r="O6" s="3">
        <v>2.3E-2</v>
      </c>
      <c r="P6" s="3">
        <v>3600</v>
      </c>
      <c r="Q6" s="3">
        <v>170</v>
      </c>
      <c r="R6" s="3">
        <v>320</v>
      </c>
      <c r="S6" s="3">
        <v>59.23</v>
      </c>
      <c r="T6" s="3">
        <v>1.51</v>
      </c>
      <c r="U6" s="3">
        <v>43.8</v>
      </c>
      <c r="V6" s="3">
        <v>220</v>
      </c>
      <c r="W6" s="3">
        <v>7.73</v>
      </c>
      <c r="X6" s="3">
        <f t="shared" si="1"/>
        <v>56.521739130434788</v>
      </c>
      <c r="Y6">
        <f t="shared" si="2"/>
        <v>30.923076923076923</v>
      </c>
      <c r="Z6">
        <f t="shared" si="0"/>
        <v>1747.826086956522</v>
      </c>
    </row>
    <row r="7" spans="1:26" x14ac:dyDescent="0.2">
      <c r="A7" s="3" t="s">
        <v>22</v>
      </c>
      <c r="B7" s="3">
        <v>994</v>
      </c>
      <c r="C7" s="3">
        <v>16.559550000000002</v>
      </c>
      <c r="D7" s="3">
        <v>145.27363</v>
      </c>
      <c r="E7" s="3" t="s">
        <v>27</v>
      </c>
      <c r="F7" s="3" t="s">
        <v>36</v>
      </c>
      <c r="G7" s="3" t="s">
        <v>34</v>
      </c>
      <c r="H7" s="3" t="s">
        <v>35</v>
      </c>
      <c r="I7" s="3">
        <v>-30.5</v>
      </c>
      <c r="J7" s="3">
        <v>-2.2000000000000002</v>
      </c>
      <c r="K7" s="3">
        <v>42.4</v>
      </c>
      <c r="L7" s="3">
        <v>1.4</v>
      </c>
      <c r="M7" s="3">
        <v>4490</v>
      </c>
      <c r="N7" s="3">
        <v>1000</v>
      </c>
      <c r="O7" s="3">
        <v>2.4E-2</v>
      </c>
      <c r="P7" s="3">
        <v>3670</v>
      </c>
      <c r="Q7" s="3">
        <v>160</v>
      </c>
      <c r="R7" s="3">
        <v>350.00000000000006</v>
      </c>
      <c r="S7" s="3">
        <v>59.45</v>
      </c>
      <c r="T7" s="3">
        <v>1.64</v>
      </c>
      <c r="U7" s="3">
        <v>42</v>
      </c>
      <c r="V7" s="3">
        <v>223</v>
      </c>
      <c r="W7" s="3">
        <v>9.68</v>
      </c>
      <c r="X7" s="3">
        <f t="shared" si="1"/>
        <v>58.333333333333329</v>
      </c>
      <c r="Y7">
        <f t="shared" si="2"/>
        <v>30.285714285714288</v>
      </c>
      <c r="Z7">
        <f t="shared" si="0"/>
        <v>1766.6666666666665</v>
      </c>
    </row>
    <row r="8" spans="1:26" x14ac:dyDescent="0.2">
      <c r="A8" s="3" t="s">
        <v>37</v>
      </c>
      <c r="B8" s="3">
        <v>1544</v>
      </c>
      <c r="C8" s="4">
        <v>-17.264970000000002</v>
      </c>
      <c r="D8" s="5">
        <v>145.8535</v>
      </c>
      <c r="E8" s="3" t="s">
        <v>23</v>
      </c>
      <c r="F8" s="3" t="s">
        <v>38</v>
      </c>
      <c r="G8" s="3" t="s">
        <v>39</v>
      </c>
      <c r="H8" s="3" t="s">
        <v>35</v>
      </c>
      <c r="I8" s="3">
        <v>-29</v>
      </c>
      <c r="J8" s="3">
        <v>-3.2</v>
      </c>
      <c r="K8" s="3">
        <v>42</v>
      </c>
      <c r="L8" s="3">
        <v>1.2</v>
      </c>
      <c r="M8" s="3">
        <v>5450</v>
      </c>
      <c r="N8" s="3">
        <v>1320</v>
      </c>
      <c r="O8" s="3">
        <v>2.9000000000000001E-2</v>
      </c>
      <c r="P8" s="3">
        <v>2430</v>
      </c>
      <c r="Q8" s="3">
        <v>160</v>
      </c>
      <c r="R8" s="3">
        <v>410</v>
      </c>
      <c r="S8" s="3">
        <v>27.17</v>
      </c>
      <c r="T8" s="3">
        <v>3.73</v>
      </c>
      <c r="U8" s="3">
        <v>84.7</v>
      </c>
      <c r="V8" s="3">
        <v>118</v>
      </c>
      <c r="W8" s="3">
        <v>294</v>
      </c>
      <c r="X8" s="3">
        <f t="shared" si="1"/>
        <v>41.37931034482758</v>
      </c>
      <c r="Y8">
        <f t="shared" si="2"/>
        <v>35</v>
      </c>
      <c r="Z8">
        <f t="shared" si="0"/>
        <v>1448.2758620689654</v>
      </c>
    </row>
    <row r="9" spans="1:26" x14ac:dyDescent="0.2">
      <c r="A9" s="3" t="s">
        <v>22</v>
      </c>
      <c r="B9" s="3">
        <v>987</v>
      </c>
      <c r="C9" s="5">
        <v>-16.552759999999999</v>
      </c>
      <c r="D9" s="5">
        <v>145.28038000000001</v>
      </c>
      <c r="E9" s="3" t="s">
        <v>23</v>
      </c>
      <c r="F9" s="3" t="s">
        <v>40</v>
      </c>
      <c r="G9" s="3" t="s">
        <v>34</v>
      </c>
      <c r="H9" s="3" t="s">
        <v>35</v>
      </c>
      <c r="I9" s="3">
        <v>-28.8</v>
      </c>
      <c r="J9" s="3">
        <v>-0.9</v>
      </c>
      <c r="K9" s="3">
        <v>45.2</v>
      </c>
      <c r="L9" s="3">
        <v>1.7</v>
      </c>
      <c r="M9" s="3">
        <v>4480</v>
      </c>
      <c r="N9" s="3">
        <v>1390.0000000000002</v>
      </c>
      <c r="O9" s="3">
        <v>3.3000000000000002E-2</v>
      </c>
      <c r="P9" s="3">
        <v>3100</v>
      </c>
      <c r="Q9" s="3">
        <v>162.99999999999997</v>
      </c>
      <c r="R9" s="3">
        <v>440</v>
      </c>
      <c r="S9" s="3">
        <v>26.15</v>
      </c>
      <c r="T9" s="3">
        <v>2.5</v>
      </c>
      <c r="U9" s="3">
        <v>37.299999999999997</v>
      </c>
      <c r="V9" s="3">
        <v>88</v>
      </c>
      <c r="W9" s="3">
        <v>10.199999999999999</v>
      </c>
      <c r="X9" s="3">
        <f t="shared" si="1"/>
        <v>51.515151515151508</v>
      </c>
      <c r="Y9">
        <f t="shared" si="2"/>
        <v>26.588235294117649</v>
      </c>
      <c r="Z9">
        <f t="shared" si="0"/>
        <v>1369.6969696969697</v>
      </c>
    </row>
    <row r="10" spans="1:26" x14ac:dyDescent="0.2">
      <c r="A10" s="3" t="s">
        <v>41</v>
      </c>
      <c r="B10" s="3">
        <v>1286</v>
      </c>
      <c r="C10" s="3">
        <v>-16.217397999999999</v>
      </c>
      <c r="D10" s="3">
        <v>145.00179</v>
      </c>
      <c r="E10" s="3" t="s">
        <v>27</v>
      </c>
      <c r="F10" s="3" t="s">
        <v>42</v>
      </c>
      <c r="G10" s="3" t="s">
        <v>34</v>
      </c>
      <c r="H10" s="3" t="s">
        <v>35</v>
      </c>
      <c r="I10" s="3">
        <v>-30.2</v>
      </c>
      <c r="J10" s="3">
        <v>-2.8</v>
      </c>
      <c r="K10" s="3">
        <v>42.5</v>
      </c>
      <c r="L10" s="3">
        <v>1.5</v>
      </c>
      <c r="M10" s="3">
        <v>4580</v>
      </c>
      <c r="N10" s="3">
        <v>1320</v>
      </c>
      <c r="O10" s="3">
        <v>2.5999999999999999E-2</v>
      </c>
      <c r="P10" s="3">
        <v>3300</v>
      </c>
      <c r="Q10" s="3">
        <v>59</v>
      </c>
      <c r="R10" s="3">
        <v>410</v>
      </c>
      <c r="S10" s="3">
        <v>12.07</v>
      </c>
      <c r="T10" s="3">
        <v>3.04</v>
      </c>
      <c r="U10" s="3">
        <v>127</v>
      </c>
      <c r="V10" s="3">
        <v>406</v>
      </c>
      <c r="W10" s="3">
        <v>11.6</v>
      </c>
      <c r="X10" s="3">
        <f t="shared" si="1"/>
        <v>57.692307692307693</v>
      </c>
      <c r="Y10">
        <f t="shared" si="2"/>
        <v>28.333333333333332</v>
      </c>
      <c r="Z10">
        <f t="shared" si="0"/>
        <v>1634.6153846153848</v>
      </c>
    </row>
    <row r="11" spans="1:26" x14ac:dyDescent="0.2">
      <c r="A11" s="3" t="s">
        <v>37</v>
      </c>
      <c r="B11" s="3">
        <v>1552</v>
      </c>
      <c r="C11" s="4">
        <v>-17.264970000000002</v>
      </c>
      <c r="D11" s="5">
        <v>145.8535</v>
      </c>
      <c r="E11" s="3" t="s">
        <v>23</v>
      </c>
      <c r="F11" s="3" t="s">
        <v>43</v>
      </c>
      <c r="G11" s="3" t="s">
        <v>39</v>
      </c>
      <c r="H11" s="3" t="s">
        <v>35</v>
      </c>
      <c r="I11" s="3">
        <v>-30</v>
      </c>
      <c r="J11" s="3">
        <v>-4.5999999999999996</v>
      </c>
      <c r="K11" s="3">
        <v>42.6</v>
      </c>
      <c r="L11" s="3">
        <v>1.1000000000000001</v>
      </c>
      <c r="M11" s="3">
        <v>2000</v>
      </c>
      <c r="N11" s="3">
        <v>640</v>
      </c>
      <c r="O11" s="3">
        <v>4.9000000000000002E-2</v>
      </c>
      <c r="P11" s="3">
        <v>6100</v>
      </c>
      <c r="Q11" s="3">
        <v>540</v>
      </c>
      <c r="R11" s="3">
        <v>570</v>
      </c>
      <c r="S11" s="3">
        <v>33.72</v>
      </c>
      <c r="T11" s="3">
        <v>2.82</v>
      </c>
      <c r="U11" s="3">
        <v>45.6</v>
      </c>
      <c r="V11" s="3">
        <v>370</v>
      </c>
      <c r="W11" s="3">
        <v>148</v>
      </c>
      <c r="X11" s="3">
        <f t="shared" si="1"/>
        <v>22.448979591836736</v>
      </c>
      <c r="Y11">
        <f t="shared" si="2"/>
        <v>38.727272727272727</v>
      </c>
      <c r="Z11">
        <f t="shared" si="0"/>
        <v>869.38775510204084</v>
      </c>
    </row>
    <row r="12" spans="1:26" x14ac:dyDescent="0.2">
      <c r="A12" s="3" t="s">
        <v>41</v>
      </c>
      <c r="B12" s="3">
        <v>1286</v>
      </c>
      <c r="C12" s="3">
        <v>-16.217397999999999</v>
      </c>
      <c r="D12" s="3">
        <v>145.00179</v>
      </c>
      <c r="E12" s="3" t="s">
        <v>23</v>
      </c>
      <c r="F12" s="3" t="s">
        <v>44</v>
      </c>
      <c r="G12" s="3" t="s">
        <v>34</v>
      </c>
      <c r="H12" s="3" t="s">
        <v>35</v>
      </c>
      <c r="I12" s="3">
        <v>-30.7</v>
      </c>
      <c r="J12" s="3">
        <v>-2.6</v>
      </c>
      <c r="K12" s="3">
        <v>42.5</v>
      </c>
      <c r="L12" s="3">
        <v>1.6</v>
      </c>
      <c r="M12" s="3">
        <v>4940</v>
      </c>
      <c r="N12" s="3">
        <v>1330</v>
      </c>
      <c r="O12" s="3">
        <v>2.5000000000000001E-2</v>
      </c>
      <c r="P12" s="3">
        <v>3040</v>
      </c>
      <c r="Q12" s="3">
        <v>42</v>
      </c>
      <c r="R12" s="3">
        <v>380</v>
      </c>
      <c r="S12" s="3">
        <v>11.71</v>
      </c>
      <c r="T12" s="3">
        <v>3.07</v>
      </c>
      <c r="U12" s="3">
        <v>79.5</v>
      </c>
      <c r="V12" s="3">
        <v>398</v>
      </c>
      <c r="W12" s="3">
        <v>13</v>
      </c>
      <c r="X12" s="3">
        <f t="shared" si="1"/>
        <v>64</v>
      </c>
      <c r="Y12">
        <f t="shared" si="2"/>
        <v>26.5625</v>
      </c>
      <c r="Z12">
        <f t="shared" si="0"/>
        <v>1700</v>
      </c>
    </row>
    <row r="13" spans="1:26" x14ac:dyDescent="0.2">
      <c r="A13" s="3" t="s">
        <v>22</v>
      </c>
      <c r="B13" s="3">
        <v>987</v>
      </c>
      <c r="C13" s="5">
        <v>-16.552759999999999</v>
      </c>
      <c r="D13" s="5">
        <v>145.28038000000001</v>
      </c>
      <c r="E13" s="3" t="s">
        <v>27</v>
      </c>
      <c r="F13" s="3" t="s">
        <v>45</v>
      </c>
      <c r="G13" s="3" t="s">
        <v>46</v>
      </c>
      <c r="H13" s="3" t="s">
        <v>35</v>
      </c>
      <c r="I13" s="3">
        <v>-27.9</v>
      </c>
      <c r="J13" s="3">
        <v>-1.7</v>
      </c>
      <c r="K13" s="3">
        <v>42.3</v>
      </c>
      <c r="L13" s="3">
        <v>1.4</v>
      </c>
      <c r="M13" s="3">
        <v>3500</v>
      </c>
      <c r="N13" s="3">
        <v>2520</v>
      </c>
      <c r="O13" s="3">
        <v>3.3000000000000002E-2</v>
      </c>
      <c r="P13" s="3">
        <v>1680</v>
      </c>
      <c r="Q13" s="3">
        <v>1350</v>
      </c>
      <c r="R13" s="3">
        <v>570</v>
      </c>
      <c r="S13" s="3">
        <v>8.24</v>
      </c>
      <c r="T13" s="3">
        <v>2.34</v>
      </c>
      <c r="U13" s="3">
        <v>37.9</v>
      </c>
      <c r="V13" s="3">
        <v>59.7</v>
      </c>
      <c r="W13" s="3">
        <v>13.2</v>
      </c>
      <c r="X13" s="3">
        <f t="shared" si="1"/>
        <v>42.424242424242422</v>
      </c>
      <c r="Y13">
        <f t="shared" si="2"/>
        <v>30.214285714285715</v>
      </c>
      <c r="Z13">
        <f t="shared" si="0"/>
        <v>1281.8181818181818</v>
      </c>
    </row>
    <row r="14" spans="1:26" x14ac:dyDescent="0.2">
      <c r="A14" s="3" t="s">
        <v>22</v>
      </c>
      <c r="B14" s="3">
        <v>987</v>
      </c>
      <c r="C14" s="5">
        <v>-16.552759999999999</v>
      </c>
      <c r="D14" s="5">
        <v>145.28038000000001</v>
      </c>
      <c r="E14" s="3" t="s">
        <v>23</v>
      </c>
      <c r="F14" s="3" t="s">
        <v>47</v>
      </c>
      <c r="G14" s="3" t="s">
        <v>46</v>
      </c>
      <c r="H14" s="3" t="s">
        <v>35</v>
      </c>
      <c r="I14" s="3">
        <v>-26.8</v>
      </c>
      <c r="J14" s="3">
        <v>-1.7</v>
      </c>
      <c r="K14" s="3">
        <v>44.5</v>
      </c>
      <c r="L14" s="3">
        <v>1.5</v>
      </c>
      <c r="M14" s="3">
        <v>3100</v>
      </c>
      <c r="N14" s="3">
        <v>2500</v>
      </c>
      <c r="O14" s="3">
        <v>3.4000000000000002E-2</v>
      </c>
      <c r="P14" s="3">
        <v>1800</v>
      </c>
      <c r="Q14" s="3">
        <v>1610</v>
      </c>
      <c r="R14" s="3">
        <v>530</v>
      </c>
      <c r="S14" s="3">
        <v>5.5</v>
      </c>
      <c r="T14" s="3">
        <v>2.34</v>
      </c>
      <c r="U14" s="3">
        <v>36.5</v>
      </c>
      <c r="V14" s="3">
        <v>61.2</v>
      </c>
      <c r="W14" s="3">
        <v>14.6</v>
      </c>
      <c r="X14" s="3">
        <f t="shared" si="1"/>
        <v>44.117647058823529</v>
      </c>
      <c r="Y14">
        <f t="shared" si="2"/>
        <v>29.666666666666668</v>
      </c>
      <c r="Z14">
        <f t="shared" si="0"/>
        <v>1308.8235294117646</v>
      </c>
    </row>
    <row r="15" spans="1:26" x14ac:dyDescent="0.2">
      <c r="A15" s="3" t="s">
        <v>22</v>
      </c>
      <c r="B15" s="3">
        <v>987</v>
      </c>
      <c r="C15" s="5">
        <v>-16.552759999999999</v>
      </c>
      <c r="D15" s="5">
        <v>145.28038000000001</v>
      </c>
      <c r="E15" s="3" t="s">
        <v>27</v>
      </c>
      <c r="F15" s="3" t="s">
        <v>48</v>
      </c>
      <c r="G15" s="3" t="s">
        <v>34</v>
      </c>
      <c r="H15" s="3" t="s">
        <v>35</v>
      </c>
      <c r="I15" s="3">
        <v>-29.4</v>
      </c>
      <c r="J15" s="3">
        <v>-1</v>
      </c>
      <c r="K15" s="3">
        <v>43.4</v>
      </c>
      <c r="L15" s="3">
        <v>1.6</v>
      </c>
      <c r="M15" s="3">
        <v>4270</v>
      </c>
      <c r="N15" s="3">
        <v>1230</v>
      </c>
      <c r="O15" s="3">
        <v>3.2000000000000001E-2</v>
      </c>
      <c r="P15" s="3">
        <v>3500</v>
      </c>
      <c r="Q15" s="3">
        <v>182</v>
      </c>
      <c r="R15" s="3">
        <v>460</v>
      </c>
      <c r="S15" s="3">
        <v>34.909999999999997</v>
      </c>
      <c r="T15" s="3">
        <v>10.8</v>
      </c>
      <c r="U15" s="3">
        <v>37.299999999999997</v>
      </c>
      <c r="V15" s="3">
        <v>91</v>
      </c>
      <c r="W15" s="3">
        <v>11.2</v>
      </c>
      <c r="X15" s="3">
        <f t="shared" si="1"/>
        <v>50</v>
      </c>
      <c r="Y15">
        <f t="shared" si="2"/>
        <v>27.124999999999996</v>
      </c>
      <c r="Z15">
        <f t="shared" si="0"/>
        <v>1356.25</v>
      </c>
    </row>
    <row r="16" spans="1:26" x14ac:dyDescent="0.2">
      <c r="A16" s="3" t="s">
        <v>37</v>
      </c>
      <c r="B16" s="3">
        <v>1544</v>
      </c>
      <c r="C16" s="4">
        <v>-17.264970000000002</v>
      </c>
      <c r="D16" s="5">
        <v>145.8535</v>
      </c>
      <c r="E16" s="3" t="s">
        <v>27</v>
      </c>
      <c r="F16" s="3" t="s">
        <v>49</v>
      </c>
      <c r="G16" s="3" t="s">
        <v>39</v>
      </c>
      <c r="H16" s="3" t="s">
        <v>35</v>
      </c>
      <c r="I16" s="3">
        <v>-28.1</v>
      </c>
      <c r="J16" s="3">
        <v>-2.5</v>
      </c>
      <c r="K16" s="3">
        <v>44.8</v>
      </c>
      <c r="L16" s="3">
        <v>1.2</v>
      </c>
      <c r="M16" s="3">
        <v>7000</v>
      </c>
      <c r="N16" s="3">
        <v>670</v>
      </c>
      <c r="O16" s="3">
        <v>2.4E-2</v>
      </c>
      <c r="P16" s="3">
        <v>2030.0000000000002</v>
      </c>
      <c r="Q16" s="3">
        <v>40</v>
      </c>
      <c r="R16" s="3">
        <v>360</v>
      </c>
      <c r="S16" s="3">
        <v>17.309999999999999</v>
      </c>
      <c r="T16" s="3">
        <v>4.67</v>
      </c>
      <c r="U16" s="3">
        <v>51.1</v>
      </c>
      <c r="V16" s="3">
        <v>90.5</v>
      </c>
      <c r="W16" s="3">
        <v>47.7</v>
      </c>
      <c r="X16" s="3">
        <f t="shared" si="1"/>
        <v>50</v>
      </c>
      <c r="Y16">
        <f t="shared" si="2"/>
        <v>37.333333333333336</v>
      </c>
      <c r="Z16">
        <f t="shared" si="0"/>
        <v>1866.6666666666665</v>
      </c>
    </row>
    <row r="17" spans="1:26" x14ac:dyDescent="0.2">
      <c r="A17" s="3" t="s">
        <v>37</v>
      </c>
      <c r="B17" s="3">
        <v>1539</v>
      </c>
      <c r="C17" s="5">
        <v>-17.263359999999999</v>
      </c>
      <c r="D17" s="5">
        <v>145.85396</v>
      </c>
      <c r="E17" s="3" t="s">
        <v>23</v>
      </c>
      <c r="F17" s="3" t="s">
        <v>50</v>
      </c>
      <c r="G17" s="3" t="s">
        <v>39</v>
      </c>
      <c r="H17" s="3" t="s">
        <v>35</v>
      </c>
      <c r="I17" s="3">
        <v>-27.7</v>
      </c>
      <c r="J17" s="3">
        <v>-8.6</v>
      </c>
      <c r="K17" s="3">
        <v>45.1</v>
      </c>
      <c r="L17" s="3">
        <v>1.1399999999999999</v>
      </c>
      <c r="M17" s="3" t="s">
        <v>51</v>
      </c>
      <c r="N17" s="3" t="s">
        <v>51</v>
      </c>
      <c r="O17" s="3" t="s">
        <v>51</v>
      </c>
      <c r="P17" s="3" t="s">
        <v>51</v>
      </c>
      <c r="Q17" s="3" t="s">
        <v>51</v>
      </c>
      <c r="R17" s="3" t="s">
        <v>51</v>
      </c>
      <c r="S17" s="3" t="s">
        <v>51</v>
      </c>
      <c r="T17" s="3" t="s">
        <v>51</v>
      </c>
      <c r="U17" s="3" t="s">
        <v>51</v>
      </c>
      <c r="V17" s="3" t="s">
        <v>51</v>
      </c>
      <c r="W17" s="3" t="s">
        <v>51</v>
      </c>
      <c r="X17" s="3" t="s">
        <v>51</v>
      </c>
      <c r="Y17">
        <f t="shared" si="2"/>
        <v>39.561403508771932</v>
      </c>
      <c r="Z17" t="s">
        <v>51</v>
      </c>
    </row>
    <row r="18" spans="1:26" x14ac:dyDescent="0.2">
      <c r="A18" s="3" t="s">
        <v>37</v>
      </c>
      <c r="B18" s="3">
        <v>1539</v>
      </c>
      <c r="C18" s="5">
        <v>-17.263359999999999</v>
      </c>
      <c r="D18" s="5">
        <v>145.85396</v>
      </c>
      <c r="E18" s="3" t="s">
        <v>27</v>
      </c>
      <c r="F18" s="3" t="s">
        <v>52</v>
      </c>
      <c r="G18" s="3" t="s">
        <v>39</v>
      </c>
      <c r="H18" s="3" t="s">
        <v>35</v>
      </c>
      <c r="I18" s="3">
        <v>-27.5</v>
      </c>
      <c r="J18" s="3">
        <v>-9.1999999999999993</v>
      </c>
      <c r="K18" s="3">
        <v>46.6</v>
      </c>
      <c r="L18" s="3">
        <v>1.02</v>
      </c>
      <c r="M18" s="3" t="s">
        <v>51</v>
      </c>
      <c r="N18" s="3" t="s">
        <v>51</v>
      </c>
      <c r="O18" s="3" t="s">
        <v>51</v>
      </c>
      <c r="P18" s="3" t="s">
        <v>51</v>
      </c>
      <c r="Q18" s="3" t="s">
        <v>51</v>
      </c>
      <c r="R18" s="3" t="s">
        <v>51</v>
      </c>
      <c r="S18" s="3" t="s">
        <v>51</v>
      </c>
      <c r="T18" s="3" t="s">
        <v>51</v>
      </c>
      <c r="U18" s="3" t="s">
        <v>51</v>
      </c>
      <c r="V18" s="3" t="s">
        <v>51</v>
      </c>
      <c r="W18" s="3" t="s">
        <v>51</v>
      </c>
      <c r="X18" s="3" t="s">
        <v>51</v>
      </c>
      <c r="Y18">
        <f t="shared" si="2"/>
        <v>45.686274509803923</v>
      </c>
      <c r="Z18" t="s">
        <v>51</v>
      </c>
    </row>
    <row r="19" spans="1:26" x14ac:dyDescent="0.2">
      <c r="A19" s="3" t="s">
        <v>22</v>
      </c>
      <c r="B19" s="3">
        <v>1015</v>
      </c>
      <c r="C19" s="5">
        <v>-16.552759999999999</v>
      </c>
      <c r="D19" s="5">
        <v>145.28038000000001</v>
      </c>
      <c r="E19" s="3" t="s">
        <v>23</v>
      </c>
      <c r="F19" s="3" t="s">
        <v>53</v>
      </c>
      <c r="G19" s="3" t="s">
        <v>30</v>
      </c>
      <c r="H19" s="3" t="s">
        <v>31</v>
      </c>
      <c r="I19" s="3">
        <v>-29.5</v>
      </c>
      <c r="J19" s="3">
        <v>-2.7</v>
      </c>
      <c r="K19" s="3">
        <v>44.1</v>
      </c>
      <c r="L19" s="3">
        <v>1.3</v>
      </c>
      <c r="M19" s="3">
        <v>4500</v>
      </c>
      <c r="N19" s="3">
        <v>700.00000000000011</v>
      </c>
      <c r="O19" s="3">
        <v>3.2000000000000001E-2</v>
      </c>
      <c r="P19" s="3">
        <v>2700</v>
      </c>
      <c r="Q19" s="3">
        <v>420</v>
      </c>
      <c r="R19" s="3">
        <v>1210</v>
      </c>
      <c r="S19" s="3">
        <v>0.9</v>
      </c>
      <c r="T19" s="3">
        <v>5.04</v>
      </c>
      <c r="U19" s="3">
        <v>56.8</v>
      </c>
      <c r="V19" s="3">
        <v>203</v>
      </c>
      <c r="W19" s="3">
        <v>14.3</v>
      </c>
      <c r="X19" s="3">
        <f t="shared" si="1"/>
        <v>40.625</v>
      </c>
      <c r="Y19">
        <f t="shared" si="2"/>
        <v>33.92307692307692</v>
      </c>
      <c r="Z19">
        <f t="shared" si="0"/>
        <v>1378.125</v>
      </c>
    </row>
    <row r="20" spans="1:26" x14ac:dyDescent="0.2">
      <c r="A20" s="3" t="s">
        <v>22</v>
      </c>
      <c r="B20" s="3">
        <v>1015</v>
      </c>
      <c r="C20" s="5">
        <v>-16.552759999999999</v>
      </c>
      <c r="D20" s="5">
        <v>145.28038000000001</v>
      </c>
      <c r="E20" s="3" t="s">
        <v>27</v>
      </c>
      <c r="F20" s="3" t="s">
        <v>54</v>
      </c>
      <c r="G20" s="3" t="s">
        <v>30</v>
      </c>
      <c r="H20" s="3" t="s">
        <v>31</v>
      </c>
      <c r="I20" s="3">
        <v>-29.8</v>
      </c>
      <c r="J20" s="3">
        <v>-2.5</v>
      </c>
      <c r="K20" s="3">
        <v>45.4</v>
      </c>
      <c r="L20" s="3">
        <v>1.4</v>
      </c>
      <c r="M20" s="3">
        <v>4000</v>
      </c>
      <c r="N20" s="3">
        <v>590</v>
      </c>
      <c r="O20" s="3">
        <v>3.4000000000000002E-2</v>
      </c>
      <c r="P20" s="3">
        <v>3400.0000000000005</v>
      </c>
      <c r="Q20" s="3">
        <v>3500</v>
      </c>
      <c r="R20" s="3">
        <v>1100</v>
      </c>
      <c r="S20" s="3">
        <v>0.9</v>
      </c>
      <c r="T20" s="3">
        <v>5.05</v>
      </c>
      <c r="U20" s="3">
        <v>66.8</v>
      </c>
      <c r="V20" s="3">
        <v>184</v>
      </c>
      <c r="W20" s="3">
        <v>15.6</v>
      </c>
      <c r="X20" s="3">
        <f t="shared" si="1"/>
        <v>41.17647058823529</v>
      </c>
      <c r="Y20">
        <f t="shared" si="2"/>
        <v>32.428571428571431</v>
      </c>
      <c r="Z20">
        <f t="shared" si="0"/>
        <v>1335.2941176470588</v>
      </c>
    </row>
    <row r="21" spans="1:26" x14ac:dyDescent="0.2">
      <c r="A21" s="3" t="s">
        <v>22</v>
      </c>
      <c r="B21" s="3">
        <v>1107</v>
      </c>
      <c r="C21" s="5">
        <v>-16.5166</v>
      </c>
      <c r="D21" s="5">
        <v>145.27562</v>
      </c>
      <c r="E21" s="3" t="s">
        <v>23</v>
      </c>
      <c r="F21" s="3" t="s">
        <v>55</v>
      </c>
      <c r="G21" s="3" t="s">
        <v>56</v>
      </c>
      <c r="H21" s="3" t="s">
        <v>57</v>
      </c>
      <c r="I21" s="3">
        <v>-32.200000000000003</v>
      </c>
      <c r="J21" s="3">
        <v>-4.9000000000000004</v>
      </c>
      <c r="K21" s="3">
        <v>42.8</v>
      </c>
      <c r="L21" s="3">
        <v>1</v>
      </c>
      <c r="M21" s="3">
        <v>4390</v>
      </c>
      <c r="N21" s="3">
        <v>1600</v>
      </c>
      <c r="O21" s="3" t="s">
        <v>51</v>
      </c>
      <c r="P21" s="3">
        <v>2500</v>
      </c>
      <c r="Q21" s="3">
        <v>310</v>
      </c>
      <c r="R21" s="3">
        <v>760</v>
      </c>
      <c r="S21" s="3">
        <v>7.42</v>
      </c>
      <c r="T21" s="3">
        <v>5.19</v>
      </c>
      <c r="U21" s="3">
        <v>51.8</v>
      </c>
      <c r="V21" s="3">
        <v>735</v>
      </c>
      <c r="W21" s="3">
        <v>17.3</v>
      </c>
      <c r="X21" s="3" t="s">
        <v>51</v>
      </c>
      <c r="Y21">
        <f t="shared" si="2"/>
        <v>42.8</v>
      </c>
      <c r="Z21" t="s">
        <v>51</v>
      </c>
    </row>
    <row r="22" spans="1:26" x14ac:dyDescent="0.2">
      <c r="A22" s="3" t="s">
        <v>22</v>
      </c>
      <c r="B22" s="3">
        <v>1107</v>
      </c>
      <c r="C22" s="5">
        <v>-16.5166</v>
      </c>
      <c r="D22" s="5">
        <v>145.27562</v>
      </c>
      <c r="E22" s="3" t="s">
        <v>27</v>
      </c>
      <c r="F22" s="3" t="s">
        <v>58</v>
      </c>
      <c r="G22" s="3" t="s">
        <v>56</v>
      </c>
      <c r="H22" s="3" t="s">
        <v>57</v>
      </c>
      <c r="I22" s="3">
        <v>-31.1</v>
      </c>
      <c r="J22" s="3">
        <v>-5.6</v>
      </c>
      <c r="K22" s="3">
        <v>42.3</v>
      </c>
      <c r="L22" s="3">
        <v>1</v>
      </c>
      <c r="M22" s="3">
        <v>4310</v>
      </c>
      <c r="N22" s="3">
        <v>1510</v>
      </c>
      <c r="O22" s="3" t="s">
        <v>51</v>
      </c>
      <c r="P22" s="3">
        <v>2600</v>
      </c>
      <c r="Q22" s="3">
        <v>270</v>
      </c>
      <c r="R22" s="3">
        <v>800</v>
      </c>
      <c r="S22" s="3">
        <v>6.33</v>
      </c>
      <c r="T22" s="3">
        <v>5.28</v>
      </c>
      <c r="U22" s="3">
        <v>60.5</v>
      </c>
      <c r="V22" s="3">
        <v>743</v>
      </c>
      <c r="W22" s="3">
        <v>13.3</v>
      </c>
      <c r="X22" s="3" t="s">
        <v>51</v>
      </c>
      <c r="Y22">
        <f t="shared" si="2"/>
        <v>42.3</v>
      </c>
      <c r="Z22" t="s">
        <v>51</v>
      </c>
    </row>
    <row r="23" spans="1:26" x14ac:dyDescent="0.2">
      <c r="A23" s="3" t="s">
        <v>22</v>
      </c>
      <c r="B23" s="3">
        <v>1261</v>
      </c>
      <c r="C23" s="5">
        <v>-16.510280000000002</v>
      </c>
      <c r="D23" s="5">
        <v>145.27015</v>
      </c>
      <c r="E23" s="3" t="s">
        <v>23</v>
      </c>
      <c r="F23" s="3" t="s">
        <v>59</v>
      </c>
      <c r="G23" s="3" t="s">
        <v>60</v>
      </c>
      <c r="H23" s="3" t="s">
        <v>57</v>
      </c>
      <c r="I23" s="3">
        <v>-29</v>
      </c>
      <c r="J23" s="3">
        <v>-7.7</v>
      </c>
      <c r="K23" s="3">
        <v>45.9</v>
      </c>
      <c r="L23" s="3">
        <v>0.9</v>
      </c>
      <c r="M23" s="3">
        <v>4500</v>
      </c>
      <c r="N23" s="3">
        <v>680</v>
      </c>
      <c r="O23" s="3">
        <v>4.2000000000000003E-2</v>
      </c>
      <c r="P23" s="3">
        <v>3600</v>
      </c>
      <c r="Q23" s="3">
        <v>150</v>
      </c>
      <c r="R23" s="3">
        <v>624</v>
      </c>
      <c r="S23" s="3">
        <v>0.9</v>
      </c>
      <c r="T23" s="3">
        <v>4.71</v>
      </c>
      <c r="U23" s="3">
        <v>52</v>
      </c>
      <c r="V23" s="3">
        <v>289</v>
      </c>
      <c r="W23" s="3">
        <v>9.36</v>
      </c>
      <c r="X23" s="3">
        <f t="shared" si="1"/>
        <v>21.428571428571427</v>
      </c>
      <c r="Y23">
        <f t="shared" si="2"/>
        <v>51</v>
      </c>
      <c r="Z23">
        <f t="shared" si="0"/>
        <v>1092.8571428571427</v>
      </c>
    </row>
    <row r="24" spans="1:26" x14ac:dyDescent="0.2">
      <c r="A24" s="3" t="s">
        <v>22</v>
      </c>
      <c r="B24" s="3">
        <v>1261</v>
      </c>
      <c r="C24" s="5">
        <v>-16.510280000000002</v>
      </c>
      <c r="D24" s="5">
        <v>145.27015</v>
      </c>
      <c r="E24" s="3" t="s">
        <v>27</v>
      </c>
      <c r="F24" s="3" t="s">
        <v>61</v>
      </c>
      <c r="G24" s="3" t="s">
        <v>60</v>
      </c>
      <c r="H24" s="3" t="s">
        <v>57</v>
      </c>
      <c r="I24" s="3">
        <v>-32.6</v>
      </c>
      <c r="J24" s="3">
        <v>1.9</v>
      </c>
      <c r="K24" s="3">
        <v>35.6</v>
      </c>
      <c r="L24" s="3">
        <v>0.7</v>
      </c>
      <c r="M24" s="3">
        <v>4400</v>
      </c>
      <c r="N24" s="3">
        <v>790</v>
      </c>
      <c r="O24" s="3">
        <v>4.8000000000000001E-2</v>
      </c>
      <c r="P24" s="3">
        <v>3400.0000000000005</v>
      </c>
      <c r="Q24" s="3">
        <v>130</v>
      </c>
      <c r="R24" s="3">
        <v>660</v>
      </c>
      <c r="S24" s="3">
        <v>0.9</v>
      </c>
      <c r="T24" s="3">
        <v>4.3099999999999996</v>
      </c>
      <c r="U24" s="3">
        <v>43</v>
      </c>
      <c r="V24" s="3">
        <v>268</v>
      </c>
      <c r="W24" s="3">
        <v>9.07</v>
      </c>
      <c r="X24" s="3">
        <f t="shared" si="1"/>
        <v>14.583333333333332</v>
      </c>
      <c r="Y24">
        <f t="shared" si="2"/>
        <v>50.857142857142861</v>
      </c>
      <c r="Z24">
        <f t="shared" si="0"/>
        <v>741.66666666666663</v>
      </c>
    </row>
    <row r="25" spans="1:26" x14ac:dyDescent="0.2">
      <c r="A25" s="3" t="s">
        <v>22</v>
      </c>
      <c r="B25" s="3">
        <v>1228</v>
      </c>
      <c r="C25" s="5">
        <v>-16.51219</v>
      </c>
      <c r="D25" s="5">
        <v>145.26965000000001</v>
      </c>
      <c r="E25" s="3" t="s">
        <v>23</v>
      </c>
      <c r="F25" s="3" t="s">
        <v>62</v>
      </c>
      <c r="G25" s="3" t="s">
        <v>63</v>
      </c>
      <c r="H25" s="3" t="s">
        <v>31</v>
      </c>
      <c r="I25" s="3">
        <v>-30.8</v>
      </c>
      <c r="J25" s="3">
        <v>-3.7</v>
      </c>
      <c r="K25" s="3">
        <v>43.3</v>
      </c>
      <c r="L25" s="3">
        <v>1.3</v>
      </c>
      <c r="M25" s="3">
        <v>2520</v>
      </c>
      <c r="N25" s="3">
        <v>650</v>
      </c>
      <c r="O25" s="3">
        <v>4.5999999999999999E-2</v>
      </c>
      <c r="P25" s="3">
        <v>5699.9999999999991</v>
      </c>
      <c r="Q25" s="3">
        <v>76</v>
      </c>
      <c r="R25" s="3">
        <v>550</v>
      </c>
      <c r="S25" s="3">
        <v>0.9</v>
      </c>
      <c r="T25" s="3">
        <v>5.01</v>
      </c>
      <c r="U25" s="3">
        <v>28.9</v>
      </c>
      <c r="V25" s="3">
        <v>84.1</v>
      </c>
      <c r="W25" s="3">
        <v>9.6300000000000008</v>
      </c>
      <c r="X25" s="3">
        <f t="shared" si="1"/>
        <v>28.260869565217394</v>
      </c>
      <c r="Y25">
        <f t="shared" si="2"/>
        <v>33.307692307692307</v>
      </c>
      <c r="Z25">
        <f t="shared" si="0"/>
        <v>941.30434782608688</v>
      </c>
    </row>
    <row r="26" spans="1:26" x14ac:dyDescent="0.2">
      <c r="A26" s="3" t="s">
        <v>22</v>
      </c>
      <c r="B26" s="3">
        <v>1228</v>
      </c>
      <c r="C26" s="5">
        <v>-16.51219</v>
      </c>
      <c r="D26" s="5">
        <v>145.26965000000001</v>
      </c>
      <c r="E26" s="3" t="s">
        <v>27</v>
      </c>
      <c r="F26" s="3" t="s">
        <v>64</v>
      </c>
      <c r="G26" s="3" t="s">
        <v>63</v>
      </c>
      <c r="H26" s="3" t="s">
        <v>31</v>
      </c>
      <c r="I26" s="3">
        <v>-30.5</v>
      </c>
      <c r="J26" s="3">
        <v>-2.7</v>
      </c>
      <c r="K26" s="3">
        <v>45.6</v>
      </c>
      <c r="L26" s="3">
        <v>1.5</v>
      </c>
      <c r="M26" s="3">
        <v>2030.0000000000002</v>
      </c>
      <c r="N26" s="3">
        <v>630</v>
      </c>
      <c r="O26" s="3">
        <v>0.05</v>
      </c>
      <c r="P26" s="3">
        <v>6300</v>
      </c>
      <c r="Q26" s="3">
        <v>53</v>
      </c>
      <c r="R26" s="3">
        <v>570</v>
      </c>
      <c r="S26" s="3">
        <v>0.9</v>
      </c>
      <c r="T26" s="3">
        <v>5.37</v>
      </c>
      <c r="U26" s="3">
        <v>26.7</v>
      </c>
      <c r="V26" s="3">
        <v>66.900000000000006</v>
      </c>
      <c r="W26" s="3">
        <v>10.7</v>
      </c>
      <c r="X26" s="3">
        <f t="shared" si="1"/>
        <v>30</v>
      </c>
      <c r="Y26">
        <f t="shared" si="2"/>
        <v>30.400000000000002</v>
      </c>
      <c r="Z26">
        <f t="shared" si="0"/>
        <v>912</v>
      </c>
    </row>
    <row r="27" spans="1:26" x14ac:dyDescent="0.2">
      <c r="A27" s="3" t="s">
        <v>22</v>
      </c>
      <c r="B27" s="3">
        <v>1210</v>
      </c>
      <c r="C27" s="5">
        <v>-16.514399999999998</v>
      </c>
      <c r="D27" s="5">
        <v>145.27206000000001</v>
      </c>
      <c r="E27" s="3" t="s">
        <v>23</v>
      </c>
      <c r="F27" s="3" t="s">
        <v>65</v>
      </c>
      <c r="G27" s="3" t="s">
        <v>66</v>
      </c>
      <c r="H27" s="3" t="s">
        <v>67</v>
      </c>
      <c r="I27" s="3">
        <v>-27.7</v>
      </c>
      <c r="J27" s="3">
        <v>4.4000000000000004</v>
      </c>
      <c r="K27" s="3">
        <v>45.6</v>
      </c>
      <c r="L27" s="3">
        <v>1.1000000000000001</v>
      </c>
      <c r="M27" s="3">
        <v>3800</v>
      </c>
      <c r="N27" s="3">
        <v>1260</v>
      </c>
      <c r="O27" s="3">
        <v>2.5999999999999999E-2</v>
      </c>
      <c r="P27" s="3">
        <v>2100</v>
      </c>
      <c r="Q27" s="3">
        <v>160</v>
      </c>
      <c r="R27" s="3">
        <v>2300</v>
      </c>
      <c r="S27" s="3">
        <v>7.98</v>
      </c>
      <c r="T27" s="3">
        <v>2.04</v>
      </c>
      <c r="U27" s="3">
        <v>106</v>
      </c>
      <c r="V27" s="3">
        <v>145</v>
      </c>
      <c r="W27" s="3">
        <v>9.0399999999999991</v>
      </c>
      <c r="X27" s="3">
        <f t="shared" si="1"/>
        <v>42.307692307692314</v>
      </c>
      <c r="Y27">
        <f t="shared" si="2"/>
        <v>41.454545454545453</v>
      </c>
      <c r="Z27">
        <f t="shared" si="0"/>
        <v>1753.846153846154</v>
      </c>
    </row>
    <row r="28" spans="1:26" x14ac:dyDescent="0.2">
      <c r="A28" s="3" t="s">
        <v>22</v>
      </c>
      <c r="B28" s="3">
        <v>1210</v>
      </c>
      <c r="C28" s="5">
        <v>-16.514399999999998</v>
      </c>
      <c r="D28" s="5">
        <v>145.27206000000001</v>
      </c>
      <c r="E28" s="3" t="s">
        <v>27</v>
      </c>
      <c r="F28" s="3" t="s">
        <v>68</v>
      </c>
      <c r="G28" s="3" t="s">
        <v>66</v>
      </c>
      <c r="H28" s="3" t="s">
        <v>67</v>
      </c>
      <c r="I28" s="3">
        <v>-28.5</v>
      </c>
      <c r="J28" s="3">
        <v>4</v>
      </c>
      <c r="K28" s="3">
        <v>44.8</v>
      </c>
      <c r="L28" s="3">
        <v>1.1000000000000001</v>
      </c>
      <c r="M28" s="3">
        <v>3800</v>
      </c>
      <c r="N28" s="3">
        <v>1440</v>
      </c>
      <c r="O28" s="3">
        <v>2.8000000000000001E-2</v>
      </c>
      <c r="P28" s="3">
        <v>1900</v>
      </c>
      <c r="Q28" s="3">
        <v>164</v>
      </c>
      <c r="R28" s="3">
        <v>2280</v>
      </c>
      <c r="S28" s="3">
        <v>12.66</v>
      </c>
      <c r="T28" s="3">
        <v>3.5</v>
      </c>
      <c r="U28" s="3">
        <v>161</v>
      </c>
      <c r="V28" s="3">
        <v>159</v>
      </c>
      <c r="W28" s="3">
        <v>15.6</v>
      </c>
      <c r="X28" s="3">
        <f t="shared" si="1"/>
        <v>39.285714285714285</v>
      </c>
      <c r="Y28">
        <f t="shared" si="2"/>
        <v>40.72727272727272</v>
      </c>
      <c r="Z28">
        <f t="shared" si="0"/>
        <v>1599.9999999999998</v>
      </c>
    </row>
    <row r="29" spans="1:26" x14ac:dyDescent="0.2">
      <c r="A29" s="3" t="s">
        <v>41</v>
      </c>
      <c r="B29" s="3">
        <v>1286</v>
      </c>
      <c r="C29" s="3">
        <v>-16.217397999999999</v>
      </c>
      <c r="D29" s="3">
        <v>145.00179</v>
      </c>
      <c r="E29" s="3" t="s">
        <v>23</v>
      </c>
      <c r="F29" s="3" t="s">
        <v>69</v>
      </c>
      <c r="G29" s="3" t="s">
        <v>30</v>
      </c>
      <c r="H29" s="3" t="s">
        <v>31</v>
      </c>
      <c r="I29" s="3">
        <v>-34.5</v>
      </c>
      <c r="J29" s="3">
        <v>-4</v>
      </c>
      <c r="K29" s="3">
        <v>43.5</v>
      </c>
      <c r="L29" s="3">
        <v>1.3</v>
      </c>
      <c r="M29" s="3">
        <v>6730</v>
      </c>
      <c r="N29" s="3">
        <v>336</v>
      </c>
      <c r="O29" s="3">
        <v>1.4999999999999999E-2</v>
      </c>
      <c r="P29" s="3">
        <v>1840</v>
      </c>
      <c r="Q29" s="3">
        <v>400</v>
      </c>
      <c r="R29" s="3">
        <v>520</v>
      </c>
      <c r="S29" s="3">
        <v>2.46</v>
      </c>
      <c r="T29" s="3">
        <v>3.4</v>
      </c>
      <c r="U29" s="3">
        <v>59.6</v>
      </c>
      <c r="V29" s="3">
        <v>791</v>
      </c>
      <c r="W29" s="3">
        <v>15.8</v>
      </c>
      <c r="X29" s="3">
        <f t="shared" si="1"/>
        <v>86.666666666666671</v>
      </c>
      <c r="Y29">
        <f t="shared" si="2"/>
        <v>33.46153846153846</v>
      </c>
      <c r="Z29">
        <f t="shared" si="0"/>
        <v>2900</v>
      </c>
    </row>
    <row r="30" spans="1:26" x14ac:dyDescent="0.2">
      <c r="A30" s="3" t="s">
        <v>41</v>
      </c>
      <c r="B30" s="3">
        <v>1286</v>
      </c>
      <c r="C30" s="3">
        <v>-16.217397999999999</v>
      </c>
      <c r="D30" s="3">
        <v>145.00179</v>
      </c>
      <c r="E30" s="3" t="s">
        <v>27</v>
      </c>
      <c r="F30" s="3" t="s">
        <v>70</v>
      </c>
      <c r="G30" s="3" t="s">
        <v>30</v>
      </c>
      <c r="H30" s="3" t="s">
        <v>31</v>
      </c>
      <c r="I30" s="3">
        <v>-34.1</v>
      </c>
      <c r="J30" s="3">
        <v>-4.5999999999999996</v>
      </c>
      <c r="K30" s="3">
        <v>46.2</v>
      </c>
      <c r="L30" s="3">
        <v>1.3</v>
      </c>
      <c r="M30" s="3">
        <v>6879.9999999999991</v>
      </c>
      <c r="N30" s="3">
        <v>413.00000000000006</v>
      </c>
      <c r="O30" s="3">
        <v>1.6E-2</v>
      </c>
      <c r="P30" s="3">
        <v>1560</v>
      </c>
      <c r="Q30" s="3">
        <v>450</v>
      </c>
      <c r="R30" s="3">
        <v>509.99999999999994</v>
      </c>
      <c r="S30" s="3">
        <v>0.9</v>
      </c>
      <c r="T30" s="3">
        <v>3.76</v>
      </c>
      <c r="U30" s="3">
        <v>63.7</v>
      </c>
      <c r="V30" s="3">
        <v>797</v>
      </c>
      <c r="W30" s="3">
        <v>14.7</v>
      </c>
      <c r="X30" s="3">
        <f t="shared" si="1"/>
        <v>81.25</v>
      </c>
      <c r="Y30">
        <f t="shared" si="2"/>
        <v>35.53846153846154</v>
      </c>
      <c r="Z30">
        <f t="shared" si="0"/>
        <v>2887.5</v>
      </c>
    </row>
    <row r="31" spans="1:26" x14ac:dyDescent="0.2">
      <c r="A31" s="3" t="s">
        <v>41</v>
      </c>
      <c r="B31" s="3">
        <v>1262</v>
      </c>
      <c r="C31" s="3">
        <v>-16.21733</v>
      </c>
      <c r="D31" s="3">
        <v>145.00176999999999</v>
      </c>
      <c r="E31" s="3" t="s">
        <v>23</v>
      </c>
      <c r="F31" s="3" t="s">
        <v>71</v>
      </c>
      <c r="G31" s="3" t="s">
        <v>72</v>
      </c>
      <c r="H31" s="3" t="s">
        <v>57</v>
      </c>
      <c r="I31" s="3">
        <v>-30.1</v>
      </c>
      <c r="J31" s="3">
        <v>-5</v>
      </c>
      <c r="K31" s="3">
        <v>40.6</v>
      </c>
      <c r="L31" s="3">
        <v>1.3</v>
      </c>
      <c r="M31" s="3">
        <v>2670</v>
      </c>
      <c r="N31" s="3">
        <v>1270</v>
      </c>
      <c r="O31" s="3">
        <v>4.9000000000000002E-2</v>
      </c>
      <c r="P31" s="3">
        <v>4400</v>
      </c>
      <c r="Q31" s="3">
        <v>340</v>
      </c>
      <c r="R31" s="3">
        <v>790</v>
      </c>
      <c r="S31" s="3">
        <v>9.15</v>
      </c>
      <c r="T31" s="3">
        <v>4.79</v>
      </c>
      <c r="U31" s="3">
        <v>62.9</v>
      </c>
      <c r="V31" s="3">
        <v>36.6</v>
      </c>
      <c r="W31" s="3">
        <v>7.93</v>
      </c>
      <c r="X31" s="3">
        <f t="shared" si="1"/>
        <v>26.530612244897959</v>
      </c>
      <c r="Y31">
        <f t="shared" si="2"/>
        <v>31.23076923076923</v>
      </c>
      <c r="Z31">
        <f t="shared" si="0"/>
        <v>828.57142857142856</v>
      </c>
    </row>
    <row r="32" spans="1:26" x14ac:dyDescent="0.2">
      <c r="A32" s="3" t="s">
        <v>41</v>
      </c>
      <c r="B32" s="3">
        <v>1262</v>
      </c>
      <c r="C32" s="3">
        <v>-16.21733</v>
      </c>
      <c r="D32" s="3">
        <v>145.00176999999999</v>
      </c>
      <c r="E32" s="3" t="s">
        <v>27</v>
      </c>
      <c r="F32" s="3" t="s">
        <v>73</v>
      </c>
      <c r="G32" s="3" t="s">
        <v>72</v>
      </c>
      <c r="H32" s="3" t="s">
        <v>57</v>
      </c>
      <c r="I32" s="3">
        <v>-30.4</v>
      </c>
      <c r="J32" s="3">
        <v>-4.9000000000000004</v>
      </c>
      <c r="K32" s="3">
        <v>41.3</v>
      </c>
      <c r="L32" s="3">
        <v>1.3</v>
      </c>
      <c r="M32" s="3">
        <v>2770.0000000000005</v>
      </c>
      <c r="N32" s="3">
        <v>1400.0000000000002</v>
      </c>
      <c r="O32" s="3">
        <v>4.8000000000000001E-2</v>
      </c>
      <c r="P32" s="3">
        <v>4100</v>
      </c>
      <c r="Q32" s="3">
        <v>340</v>
      </c>
      <c r="R32" s="3">
        <v>830</v>
      </c>
      <c r="S32" s="3">
        <v>11.71</v>
      </c>
      <c r="T32" s="3">
        <v>5.13</v>
      </c>
      <c r="U32" s="3">
        <v>49.7</v>
      </c>
      <c r="V32" s="3">
        <v>41.9</v>
      </c>
      <c r="W32" s="3">
        <v>7.78</v>
      </c>
      <c r="X32" s="3">
        <f t="shared" si="1"/>
        <v>27.083333333333332</v>
      </c>
      <c r="Y32">
        <f t="shared" si="2"/>
        <v>31.769230769230766</v>
      </c>
      <c r="Z32">
        <f t="shared" si="0"/>
        <v>860.41666666666663</v>
      </c>
    </row>
    <row r="33" spans="1:26" x14ac:dyDescent="0.2">
      <c r="A33" s="3" t="s">
        <v>41</v>
      </c>
      <c r="B33" s="3">
        <v>1256</v>
      </c>
      <c r="C33" s="3">
        <v>-16.228646000000001</v>
      </c>
      <c r="D33" s="3">
        <v>145.01376999999999</v>
      </c>
      <c r="E33" s="3" t="s">
        <v>23</v>
      </c>
      <c r="F33" s="3" t="s">
        <v>74</v>
      </c>
      <c r="G33" s="3" t="s">
        <v>75</v>
      </c>
      <c r="H33" s="3" t="s">
        <v>57</v>
      </c>
      <c r="I33" s="3">
        <v>-29.2</v>
      </c>
      <c r="J33" s="3">
        <v>-1.5</v>
      </c>
      <c r="K33" s="3">
        <v>44.6</v>
      </c>
      <c r="L33" s="3">
        <v>0.9</v>
      </c>
      <c r="M33" s="3">
        <v>2530</v>
      </c>
      <c r="N33" s="3">
        <v>1303</v>
      </c>
      <c r="O33" s="3">
        <v>4.4999999999999998E-2</v>
      </c>
      <c r="P33" s="3">
        <v>4250</v>
      </c>
      <c r="Q33" s="3">
        <v>530</v>
      </c>
      <c r="R33" s="3">
        <v>970</v>
      </c>
      <c r="S33" s="3">
        <v>3.04</v>
      </c>
      <c r="T33" s="3">
        <v>4.18</v>
      </c>
      <c r="U33" s="3">
        <v>29.5</v>
      </c>
      <c r="V33" s="3">
        <v>79.900000000000006</v>
      </c>
      <c r="W33" s="3">
        <v>8.0299999999999994</v>
      </c>
      <c r="X33" s="3">
        <f t="shared" si="1"/>
        <v>20</v>
      </c>
      <c r="Y33">
        <f t="shared" si="2"/>
        <v>49.555555555555557</v>
      </c>
      <c r="Z33">
        <f t="shared" si="0"/>
        <v>991.1111111111112</v>
      </c>
    </row>
    <row r="34" spans="1:26" x14ac:dyDescent="0.2">
      <c r="A34" s="3" t="s">
        <v>41</v>
      </c>
      <c r="B34" s="3">
        <v>1256</v>
      </c>
      <c r="C34" s="3">
        <v>-16.228646000000001</v>
      </c>
      <c r="D34" s="3">
        <v>145.01376999999999</v>
      </c>
      <c r="E34" s="3" t="s">
        <v>27</v>
      </c>
      <c r="F34" s="3" t="s">
        <v>76</v>
      </c>
      <c r="G34" s="3" t="s">
        <v>75</v>
      </c>
      <c r="H34" s="3" t="s">
        <v>57</v>
      </c>
      <c r="I34" s="3">
        <v>-30.1</v>
      </c>
      <c r="J34" s="3">
        <v>-1.3</v>
      </c>
      <c r="K34" s="3">
        <v>44.3</v>
      </c>
      <c r="L34" s="3">
        <v>1.1000000000000001</v>
      </c>
      <c r="M34" s="3">
        <v>3660</v>
      </c>
      <c r="N34" s="3">
        <v>1600</v>
      </c>
      <c r="O34" s="3">
        <v>3.6999999999999998E-2</v>
      </c>
      <c r="P34" s="3">
        <v>2660</v>
      </c>
      <c r="Q34" s="3">
        <v>709.99999999999989</v>
      </c>
      <c r="R34" s="3">
        <v>980</v>
      </c>
      <c r="S34" s="3">
        <v>5.98</v>
      </c>
      <c r="T34" s="3">
        <v>9.86</v>
      </c>
      <c r="U34" s="3">
        <v>47.6</v>
      </c>
      <c r="V34" s="3">
        <v>133</v>
      </c>
      <c r="W34" s="3">
        <v>7.33</v>
      </c>
      <c r="X34" s="3">
        <f t="shared" si="1"/>
        <v>29.729729729729733</v>
      </c>
      <c r="Y34">
        <f t="shared" si="2"/>
        <v>40.272727272727266</v>
      </c>
      <c r="Z34">
        <f t="shared" si="0"/>
        <v>1197.2972972972973</v>
      </c>
    </row>
    <row r="35" spans="1:26" x14ac:dyDescent="0.2">
      <c r="A35" s="3" t="s">
        <v>41</v>
      </c>
      <c r="B35" s="3">
        <v>1302</v>
      </c>
      <c r="C35" s="3">
        <f>--16.212347</f>
        <v>16.212347000000001</v>
      </c>
      <c r="D35" s="3">
        <v>144.99958599999999</v>
      </c>
      <c r="E35" s="3" t="s">
        <v>23</v>
      </c>
      <c r="F35" s="3" t="s">
        <v>77</v>
      </c>
      <c r="G35" s="3" t="s">
        <v>63</v>
      </c>
      <c r="H35" s="3" t="s">
        <v>31</v>
      </c>
      <c r="I35" s="3">
        <v>-32.799999999999997</v>
      </c>
      <c r="J35" s="3">
        <v>-3.3</v>
      </c>
      <c r="K35" s="3">
        <v>41.7</v>
      </c>
      <c r="L35" s="3">
        <v>1.3</v>
      </c>
      <c r="M35" s="3">
        <v>2000</v>
      </c>
      <c r="N35" s="3">
        <v>640</v>
      </c>
      <c r="O35" s="3">
        <v>0.05</v>
      </c>
      <c r="P35" s="3">
        <v>6200</v>
      </c>
      <c r="Q35" s="3">
        <v>50</v>
      </c>
      <c r="R35" s="3">
        <v>570</v>
      </c>
      <c r="S35" s="3">
        <v>0.9</v>
      </c>
      <c r="T35" s="3">
        <v>9.81</v>
      </c>
      <c r="U35" s="3">
        <v>25.6</v>
      </c>
      <c r="V35" s="3">
        <v>61</v>
      </c>
      <c r="W35" s="3">
        <v>9.89</v>
      </c>
      <c r="X35" s="3">
        <f t="shared" si="1"/>
        <v>26</v>
      </c>
      <c r="Y35">
        <f t="shared" si="2"/>
        <v>32.07692307692308</v>
      </c>
      <c r="Z35">
        <f t="shared" si="0"/>
        <v>834</v>
      </c>
    </row>
    <row r="36" spans="1:26" x14ac:dyDescent="0.2">
      <c r="A36" s="3" t="s">
        <v>41</v>
      </c>
      <c r="B36" s="3">
        <v>1253</v>
      </c>
      <c r="C36" s="3">
        <v>-16.217379000000001</v>
      </c>
      <c r="D36" s="3">
        <v>145.00162</v>
      </c>
      <c r="E36" s="3" t="s">
        <v>23</v>
      </c>
      <c r="F36" s="3" t="s">
        <v>78</v>
      </c>
      <c r="G36" s="3" t="s">
        <v>79</v>
      </c>
      <c r="H36" s="3" t="s">
        <v>80</v>
      </c>
      <c r="I36" s="3">
        <v>-35.4</v>
      </c>
      <c r="J36" s="3">
        <v>-3.6</v>
      </c>
      <c r="K36" s="3">
        <v>36.700000000000003</v>
      </c>
      <c r="L36" s="3">
        <v>0.7</v>
      </c>
      <c r="M36" s="3">
        <v>1400.0000000000002</v>
      </c>
      <c r="N36" s="3">
        <v>2700</v>
      </c>
      <c r="O36" s="3">
        <v>2.7E-2</v>
      </c>
      <c r="P36" s="3">
        <v>4400</v>
      </c>
      <c r="Q36" s="3">
        <v>500</v>
      </c>
      <c r="R36" s="3">
        <v>500</v>
      </c>
      <c r="S36" s="3">
        <v>10.94</v>
      </c>
      <c r="T36" s="3">
        <v>1.78</v>
      </c>
      <c r="U36" s="3">
        <v>80.2</v>
      </c>
      <c r="V36" s="3">
        <v>35.6</v>
      </c>
      <c r="W36" s="3">
        <v>5.33</v>
      </c>
      <c r="X36" s="3">
        <f t="shared" si="1"/>
        <v>25.925925925925924</v>
      </c>
      <c r="Y36">
        <f t="shared" si="2"/>
        <v>52.428571428571438</v>
      </c>
      <c r="Z36">
        <f t="shared" si="0"/>
        <v>1359.2592592592594</v>
      </c>
    </row>
    <row r="37" spans="1:26" x14ac:dyDescent="0.2">
      <c r="A37" s="3" t="s">
        <v>41</v>
      </c>
      <c r="B37" s="3">
        <v>1253</v>
      </c>
      <c r="C37" s="3">
        <v>-16.217379000000001</v>
      </c>
      <c r="D37" s="3">
        <v>145.00162</v>
      </c>
      <c r="E37" s="3" t="s">
        <v>27</v>
      </c>
      <c r="F37" s="3" t="s">
        <v>81</v>
      </c>
      <c r="G37" s="3" t="s">
        <v>79</v>
      </c>
      <c r="H37" s="3" t="s">
        <v>80</v>
      </c>
      <c r="I37" s="3">
        <v>-34.4</v>
      </c>
      <c r="J37" s="3">
        <v>-3</v>
      </c>
      <c r="K37" s="3">
        <v>44.6</v>
      </c>
      <c r="L37" s="3">
        <v>0.8</v>
      </c>
      <c r="M37" s="3">
        <v>1600</v>
      </c>
      <c r="N37" s="3">
        <v>2400</v>
      </c>
      <c r="O37" s="3">
        <v>2.5000000000000001E-2</v>
      </c>
      <c r="P37" s="3">
        <v>4800</v>
      </c>
      <c r="Q37" s="3">
        <v>420</v>
      </c>
      <c r="R37" s="3">
        <v>450</v>
      </c>
      <c r="S37" s="3">
        <v>11.88</v>
      </c>
      <c r="T37" s="3">
        <v>9.57</v>
      </c>
      <c r="U37" s="3">
        <v>119</v>
      </c>
      <c r="V37" s="3">
        <v>51</v>
      </c>
      <c r="W37" s="3">
        <v>8.24</v>
      </c>
      <c r="X37" s="3">
        <f t="shared" si="1"/>
        <v>32</v>
      </c>
      <c r="Y37">
        <f t="shared" si="2"/>
        <v>55.75</v>
      </c>
      <c r="Z37">
        <f t="shared" si="0"/>
        <v>1784</v>
      </c>
    </row>
    <row r="38" spans="1:26" x14ac:dyDescent="0.2">
      <c r="A38" s="3" t="s">
        <v>41</v>
      </c>
      <c r="B38" s="3">
        <v>1260</v>
      </c>
      <c r="C38" s="3">
        <v>-16.217376999999999</v>
      </c>
      <c r="D38" s="3">
        <v>145.00164000000001</v>
      </c>
      <c r="E38" s="3" t="s">
        <v>23</v>
      </c>
      <c r="F38" s="3" t="s">
        <v>82</v>
      </c>
      <c r="G38" s="3" t="s">
        <v>83</v>
      </c>
      <c r="H38" s="3" t="s">
        <v>57</v>
      </c>
      <c r="I38" s="3">
        <v>-30.1</v>
      </c>
      <c r="J38" s="3">
        <v>-3.7</v>
      </c>
      <c r="K38" s="3">
        <v>45.6</v>
      </c>
      <c r="L38" s="3">
        <v>1.3</v>
      </c>
      <c r="M38" s="3">
        <v>4380</v>
      </c>
      <c r="N38" s="3">
        <v>950</v>
      </c>
      <c r="O38" s="3">
        <v>2.8000000000000001E-2</v>
      </c>
      <c r="P38" s="3">
        <v>3530</v>
      </c>
      <c r="Q38" s="3">
        <v>54</v>
      </c>
      <c r="R38" s="3">
        <v>780</v>
      </c>
      <c r="S38" s="3">
        <v>15.6</v>
      </c>
      <c r="T38" s="3">
        <v>4.1399999999999997</v>
      </c>
      <c r="U38" s="3">
        <v>45.8</v>
      </c>
      <c r="V38" s="3">
        <v>474</v>
      </c>
      <c r="W38" s="3">
        <v>5.66</v>
      </c>
      <c r="X38" s="3">
        <f t="shared" si="1"/>
        <v>46.428571428571431</v>
      </c>
      <c r="Y38">
        <f t="shared" si="2"/>
        <v>35.07692307692308</v>
      </c>
      <c r="Z38">
        <f t="shared" si="0"/>
        <v>1628.5714285714287</v>
      </c>
    </row>
    <row r="39" spans="1:26" x14ac:dyDescent="0.2">
      <c r="A39" s="3" t="s">
        <v>41</v>
      </c>
      <c r="B39" s="3">
        <v>1260</v>
      </c>
      <c r="C39" s="3">
        <v>-16.217376999999999</v>
      </c>
      <c r="D39" s="3">
        <v>145.00164000000001</v>
      </c>
      <c r="E39" s="3" t="s">
        <v>27</v>
      </c>
      <c r="F39" s="3" t="s">
        <v>84</v>
      </c>
      <c r="G39" s="3" t="s">
        <v>83</v>
      </c>
      <c r="H39" s="3" t="s">
        <v>57</v>
      </c>
      <c r="I39" s="3">
        <v>-30.1</v>
      </c>
      <c r="J39" s="3">
        <v>-3.6</v>
      </c>
      <c r="K39" s="3">
        <v>42.3</v>
      </c>
      <c r="L39" s="3">
        <v>1.1000000000000001</v>
      </c>
      <c r="M39" s="3">
        <v>4720</v>
      </c>
      <c r="N39" s="3">
        <v>880</v>
      </c>
      <c r="O39" s="3">
        <v>2.9000000000000001E-2</v>
      </c>
      <c r="P39" s="3">
        <v>3260</v>
      </c>
      <c r="Q39" s="3">
        <v>73</v>
      </c>
      <c r="R39" s="3">
        <v>760</v>
      </c>
      <c r="S39" s="3">
        <v>15.54</v>
      </c>
      <c r="T39" s="3">
        <v>3.78</v>
      </c>
      <c r="U39" s="3">
        <v>52.3</v>
      </c>
      <c r="V39" s="3">
        <v>455</v>
      </c>
      <c r="W39" s="3">
        <v>4.9400000000000004</v>
      </c>
      <c r="X39" s="3">
        <f t="shared" si="1"/>
        <v>37.931034482758619</v>
      </c>
      <c r="Y39">
        <f t="shared" si="2"/>
        <v>38.454545454545446</v>
      </c>
      <c r="Z39">
        <f t="shared" si="0"/>
        <v>1458.6206896551723</v>
      </c>
    </row>
    <row r="40" spans="1:26" x14ac:dyDescent="0.2">
      <c r="A40" s="3" t="s">
        <v>22</v>
      </c>
      <c r="B40" s="3">
        <v>1015</v>
      </c>
      <c r="C40" s="5">
        <v>-16.552759999999999</v>
      </c>
      <c r="D40" s="5">
        <v>145.28038000000001</v>
      </c>
      <c r="E40" s="3" t="s">
        <v>23</v>
      </c>
      <c r="F40" s="3" t="s">
        <v>85</v>
      </c>
      <c r="G40" s="3" t="s">
        <v>30</v>
      </c>
      <c r="H40" s="3" t="s">
        <v>31</v>
      </c>
      <c r="I40" s="3">
        <v>-29.5</v>
      </c>
      <c r="J40" s="3">
        <v>-3.6</v>
      </c>
      <c r="K40" s="3">
        <v>43.3</v>
      </c>
      <c r="L40" s="3">
        <v>1.6</v>
      </c>
      <c r="M40" s="3">
        <v>2670</v>
      </c>
      <c r="N40" s="3">
        <v>450</v>
      </c>
      <c r="O40" s="3">
        <v>5.8999999999999997E-2</v>
      </c>
      <c r="P40" s="3">
        <v>5000</v>
      </c>
      <c r="Q40" s="3">
        <v>371.99999999999994</v>
      </c>
      <c r="R40" s="3">
        <v>890</v>
      </c>
      <c r="S40" s="3">
        <v>0.99</v>
      </c>
      <c r="T40" s="3">
        <v>5.37</v>
      </c>
      <c r="U40" s="3">
        <v>60</v>
      </c>
      <c r="V40" s="3">
        <v>151</v>
      </c>
      <c r="W40" s="3">
        <v>20.6</v>
      </c>
      <c r="X40" s="3">
        <f t="shared" si="1"/>
        <v>27.118644067796613</v>
      </c>
      <c r="Y40">
        <f t="shared" si="2"/>
        <v>27.062499999999996</v>
      </c>
      <c r="Z40">
        <f t="shared" si="0"/>
        <v>733.89830508474574</v>
      </c>
    </row>
    <row r="41" spans="1:26" x14ac:dyDescent="0.2">
      <c r="A41" s="3" t="s">
        <v>22</v>
      </c>
      <c r="B41" s="3">
        <v>1015</v>
      </c>
      <c r="C41" s="5">
        <v>-16.552759999999999</v>
      </c>
      <c r="D41" s="5">
        <v>145.28038000000001</v>
      </c>
      <c r="E41" s="3" t="s">
        <v>27</v>
      </c>
      <c r="F41" s="3" t="s">
        <v>86</v>
      </c>
      <c r="G41" s="3" t="s">
        <v>30</v>
      </c>
      <c r="H41" s="3" t="s">
        <v>31</v>
      </c>
      <c r="I41" s="3">
        <v>-29.8</v>
      </c>
      <c r="J41" s="3">
        <v>-5.5</v>
      </c>
      <c r="K41" s="3">
        <v>44.9</v>
      </c>
      <c r="L41" s="3">
        <v>1.2</v>
      </c>
      <c r="M41" s="3">
        <v>3500</v>
      </c>
      <c r="N41" s="3">
        <v>412</v>
      </c>
      <c r="O41" s="3">
        <v>4.2999999999999997E-2</v>
      </c>
      <c r="P41" s="3">
        <v>4180</v>
      </c>
      <c r="Q41" s="3">
        <v>492</v>
      </c>
      <c r="R41" s="3">
        <v>960</v>
      </c>
      <c r="S41" s="3">
        <v>0.99</v>
      </c>
      <c r="T41" s="3">
        <v>5.44</v>
      </c>
      <c r="U41" s="3">
        <v>79.8</v>
      </c>
      <c r="V41" s="3">
        <v>209</v>
      </c>
      <c r="W41" s="3">
        <v>19.8</v>
      </c>
      <c r="X41" s="3">
        <f t="shared" si="1"/>
        <v>27.906976744186046</v>
      </c>
      <c r="Y41">
        <f t="shared" si="2"/>
        <v>37.416666666666664</v>
      </c>
      <c r="Z41">
        <f t="shared" si="0"/>
        <v>1044.1860465116279</v>
      </c>
    </row>
    <row r="42" spans="1:26" x14ac:dyDescent="0.2">
      <c r="A42" s="3" t="s">
        <v>87</v>
      </c>
      <c r="B42" s="3">
        <v>1544</v>
      </c>
      <c r="C42" s="4">
        <v>-17.264970000000002</v>
      </c>
      <c r="D42" s="5">
        <v>145.8535</v>
      </c>
      <c r="E42" s="3" t="s">
        <v>23</v>
      </c>
      <c r="F42" s="3" t="s">
        <v>88</v>
      </c>
      <c r="G42" s="3" t="s">
        <v>30</v>
      </c>
      <c r="H42" s="3" t="s">
        <v>31</v>
      </c>
      <c r="I42" s="3">
        <v>-32</v>
      </c>
      <c r="J42" s="3">
        <v>-3.1</v>
      </c>
      <c r="K42" s="3">
        <v>42.8</v>
      </c>
      <c r="L42" s="3">
        <v>1.1000000000000001</v>
      </c>
      <c r="M42" s="3">
        <v>1739.9999999999998</v>
      </c>
      <c r="N42" s="3">
        <v>658</v>
      </c>
      <c r="O42" s="3">
        <v>5.96E-2</v>
      </c>
      <c r="P42" s="3">
        <v>5600.0000000000009</v>
      </c>
      <c r="Q42" s="3">
        <v>240</v>
      </c>
      <c r="R42" s="3">
        <v>1100</v>
      </c>
      <c r="S42" s="3">
        <v>0.99</v>
      </c>
      <c r="T42" s="3">
        <v>6.36</v>
      </c>
      <c r="U42" s="3">
        <v>32.1</v>
      </c>
      <c r="V42" s="3">
        <v>63</v>
      </c>
      <c r="W42" s="3">
        <v>60.4</v>
      </c>
      <c r="X42" s="3">
        <f t="shared" si="1"/>
        <v>18.456375838926174</v>
      </c>
      <c r="Y42">
        <f t="shared" si="2"/>
        <v>38.909090909090907</v>
      </c>
      <c r="Z42">
        <f t="shared" si="0"/>
        <v>718.12080536912742</v>
      </c>
    </row>
    <row r="43" spans="1:26" x14ac:dyDescent="0.2">
      <c r="A43" s="3" t="s">
        <v>41</v>
      </c>
      <c r="B43" s="3">
        <v>1286</v>
      </c>
      <c r="C43" s="3">
        <v>-16.217397999999999</v>
      </c>
      <c r="D43" s="3">
        <v>145.00179</v>
      </c>
      <c r="E43" s="3" t="s">
        <v>23</v>
      </c>
      <c r="F43" s="3" t="s">
        <v>89</v>
      </c>
      <c r="G43" s="3" t="s">
        <v>30</v>
      </c>
      <c r="H43" s="3" t="s">
        <v>31</v>
      </c>
      <c r="I43" s="3">
        <v>-34.700000000000003</v>
      </c>
      <c r="J43" s="3">
        <v>-1.8</v>
      </c>
      <c r="K43" s="3">
        <v>43.8</v>
      </c>
      <c r="L43" s="3">
        <v>1.4</v>
      </c>
      <c r="M43" s="3">
        <v>5370</v>
      </c>
      <c r="N43" s="3">
        <v>410</v>
      </c>
      <c r="O43" s="3">
        <v>2.5999999999999999E-2</v>
      </c>
      <c r="P43" s="3">
        <v>3100</v>
      </c>
      <c r="Q43" s="3">
        <v>100</v>
      </c>
      <c r="R43" s="3">
        <v>720</v>
      </c>
      <c r="S43" s="3">
        <v>0.99</v>
      </c>
      <c r="T43" s="3">
        <v>3.4</v>
      </c>
      <c r="U43" s="3">
        <v>59.6</v>
      </c>
      <c r="V43" s="3">
        <v>791</v>
      </c>
      <c r="W43" s="3">
        <v>15.8</v>
      </c>
      <c r="X43" s="3">
        <f t="shared" si="1"/>
        <v>53.846153846153847</v>
      </c>
      <c r="Y43">
        <f t="shared" si="2"/>
        <v>31.285714285714285</v>
      </c>
      <c r="Z43">
        <f t="shared" si="0"/>
        <v>1684.6153846153845</v>
      </c>
    </row>
    <row r="44" spans="1:26" x14ac:dyDescent="0.2">
      <c r="A44" s="3" t="s">
        <v>41</v>
      </c>
      <c r="B44" s="3">
        <v>1286</v>
      </c>
      <c r="C44" s="3">
        <v>-16.217397999999999</v>
      </c>
      <c r="D44" s="3">
        <v>145.00179</v>
      </c>
      <c r="E44" s="3" t="s">
        <v>27</v>
      </c>
      <c r="F44" s="3" t="s">
        <v>90</v>
      </c>
      <c r="G44" s="3" t="s">
        <v>30</v>
      </c>
      <c r="H44" s="3" t="s">
        <v>31</v>
      </c>
      <c r="I44" s="3">
        <v>-34.299999999999997</v>
      </c>
      <c r="J44" s="3">
        <v>-1.7</v>
      </c>
      <c r="K44" s="3">
        <v>44.3</v>
      </c>
      <c r="L44" s="3">
        <v>1.4</v>
      </c>
      <c r="M44" s="3">
        <v>5450</v>
      </c>
      <c r="N44" s="3">
        <v>470</v>
      </c>
      <c r="O44" s="3">
        <v>2.4E-2</v>
      </c>
      <c r="P44" s="3">
        <v>2900</v>
      </c>
      <c r="Q44" s="3">
        <v>110</v>
      </c>
      <c r="R44" s="3">
        <v>750</v>
      </c>
      <c r="S44" s="3">
        <v>0.99</v>
      </c>
      <c r="T44" s="3">
        <v>3.76</v>
      </c>
      <c r="U44" s="3">
        <v>63.7</v>
      </c>
      <c r="V44" s="3">
        <v>797</v>
      </c>
      <c r="W44" s="3">
        <v>14.7</v>
      </c>
      <c r="X44" s="3">
        <f t="shared" si="1"/>
        <v>58.333333333333329</v>
      </c>
      <c r="Y44">
        <f t="shared" si="2"/>
        <v>31.642857142857142</v>
      </c>
      <c r="Z44">
        <f t="shared" si="0"/>
        <v>1845.8333333333333</v>
      </c>
    </row>
    <row r="45" spans="1:26" x14ac:dyDescent="0.2">
      <c r="A45" s="3" t="s">
        <v>22</v>
      </c>
      <c r="B45" s="3">
        <v>1210</v>
      </c>
      <c r="C45" s="5">
        <v>-16.514399999999998</v>
      </c>
      <c r="D45" s="5">
        <v>145.27206000000001</v>
      </c>
      <c r="E45" s="3" t="s">
        <v>23</v>
      </c>
      <c r="F45" s="3" t="s">
        <v>91</v>
      </c>
      <c r="G45" s="3" t="s">
        <v>83</v>
      </c>
      <c r="H45" s="3" t="s">
        <v>57</v>
      </c>
      <c r="I45" s="3">
        <v>-31.8</v>
      </c>
      <c r="J45" s="3">
        <v>-3.4</v>
      </c>
      <c r="K45" s="3">
        <v>44.8</v>
      </c>
      <c r="L45" s="3">
        <v>1.1000000000000001</v>
      </c>
      <c r="M45" s="3">
        <v>4300</v>
      </c>
      <c r="N45" s="3">
        <v>1040</v>
      </c>
      <c r="O45" s="3">
        <v>3.2000000000000001E-2</v>
      </c>
      <c r="P45" s="3">
        <v>3489.9999999999995</v>
      </c>
      <c r="Q45" s="3">
        <v>100</v>
      </c>
      <c r="R45" s="3">
        <v>724.00000000000011</v>
      </c>
      <c r="S45" s="3">
        <v>4.42</v>
      </c>
      <c r="T45" s="3">
        <v>4.2300000000000004</v>
      </c>
      <c r="U45" s="3">
        <v>36.4</v>
      </c>
      <c r="V45" s="3">
        <v>177</v>
      </c>
      <c r="W45" s="3">
        <v>7.58</v>
      </c>
      <c r="X45" s="3">
        <f t="shared" si="1"/>
        <v>34.375</v>
      </c>
      <c r="Y45">
        <f t="shared" si="2"/>
        <v>40.72727272727272</v>
      </c>
      <c r="Z45">
        <f t="shared" si="0"/>
        <v>1399.9999999999998</v>
      </c>
    </row>
    <row r="46" spans="1:26" x14ac:dyDescent="0.2">
      <c r="A46" s="3" t="s">
        <v>22</v>
      </c>
      <c r="B46" s="3">
        <v>1210</v>
      </c>
      <c r="C46" s="5">
        <v>-16.514399999999998</v>
      </c>
      <c r="D46" s="5">
        <v>145.27206000000001</v>
      </c>
      <c r="E46" s="3" t="s">
        <v>27</v>
      </c>
      <c r="F46" s="3" t="s">
        <v>92</v>
      </c>
      <c r="G46" s="3" t="s">
        <v>83</v>
      </c>
      <c r="H46" s="3" t="s">
        <v>57</v>
      </c>
      <c r="I46" s="3">
        <v>-31.6</v>
      </c>
      <c r="J46" s="3">
        <v>-3.6</v>
      </c>
      <c r="K46" s="3">
        <v>43.4</v>
      </c>
      <c r="L46" s="3">
        <v>1.1000000000000001</v>
      </c>
      <c r="M46" s="3">
        <v>3090</v>
      </c>
      <c r="N46" s="3">
        <v>880</v>
      </c>
      <c r="O46" s="3">
        <v>3.9E-2</v>
      </c>
      <c r="P46" s="3">
        <v>4740</v>
      </c>
      <c r="Q46" s="3">
        <v>95.999999999999986</v>
      </c>
      <c r="R46" s="3">
        <v>780</v>
      </c>
      <c r="S46" s="3">
        <v>1.81</v>
      </c>
      <c r="T46" s="3">
        <v>5.47</v>
      </c>
      <c r="U46" s="3">
        <v>31.6</v>
      </c>
      <c r="V46" s="3">
        <v>107</v>
      </c>
      <c r="W46" s="3">
        <v>8.18</v>
      </c>
      <c r="X46" s="3">
        <f t="shared" si="1"/>
        <v>28.205128205128208</v>
      </c>
      <c r="Y46">
        <f t="shared" si="2"/>
        <v>39.454545454545453</v>
      </c>
      <c r="Z46">
        <f t="shared" si="0"/>
        <v>1112.8205128205127</v>
      </c>
    </row>
    <row r="47" spans="1:26" x14ac:dyDescent="0.2">
      <c r="A47" s="3" t="s">
        <v>22</v>
      </c>
      <c r="B47" s="3">
        <v>1010</v>
      </c>
      <c r="C47" s="5">
        <v>-16.552769999999999</v>
      </c>
      <c r="D47" s="5">
        <v>145.28038000000001</v>
      </c>
      <c r="E47" s="3" t="s">
        <v>23</v>
      </c>
      <c r="F47" s="3" t="s">
        <v>93</v>
      </c>
      <c r="G47" s="3" t="s">
        <v>83</v>
      </c>
      <c r="H47" s="3" t="s">
        <v>57</v>
      </c>
      <c r="I47" s="3">
        <v>-32.4</v>
      </c>
      <c r="J47" s="3">
        <v>-1.6</v>
      </c>
      <c r="K47" s="3">
        <v>43.7</v>
      </c>
      <c r="L47" s="3">
        <v>1</v>
      </c>
      <c r="M47" s="3">
        <v>5170</v>
      </c>
      <c r="N47" s="3">
        <v>859.99999999999989</v>
      </c>
      <c r="O47" s="3">
        <v>2.5000000000000001E-2</v>
      </c>
      <c r="P47" s="3">
        <v>3050</v>
      </c>
      <c r="Q47" s="3">
        <v>100</v>
      </c>
      <c r="R47" s="3">
        <v>550</v>
      </c>
      <c r="S47" s="3">
        <v>9.5299999999999994</v>
      </c>
      <c r="T47" s="3">
        <v>8.31</v>
      </c>
      <c r="U47" s="3">
        <v>43.3</v>
      </c>
      <c r="V47" s="3">
        <v>696</v>
      </c>
      <c r="W47" s="3">
        <v>12.5</v>
      </c>
      <c r="X47" s="3">
        <f t="shared" si="1"/>
        <v>40</v>
      </c>
      <c r="Y47">
        <f t="shared" si="2"/>
        <v>43.7</v>
      </c>
      <c r="Z47">
        <f t="shared" si="0"/>
        <v>1748</v>
      </c>
    </row>
    <row r="48" spans="1:26" x14ac:dyDescent="0.2">
      <c r="A48" s="3" t="s">
        <v>22</v>
      </c>
      <c r="B48" s="3">
        <v>1010</v>
      </c>
      <c r="C48" s="5">
        <v>-16.552769999999999</v>
      </c>
      <c r="D48" s="5">
        <v>145.28038000000001</v>
      </c>
      <c r="E48" s="3" t="s">
        <v>27</v>
      </c>
      <c r="F48" s="3" t="s">
        <v>94</v>
      </c>
      <c r="G48" s="3" t="s">
        <v>83</v>
      </c>
      <c r="H48" s="3" t="s">
        <v>57</v>
      </c>
      <c r="I48" s="3">
        <v>-32</v>
      </c>
      <c r="J48" s="3">
        <v>-2.1</v>
      </c>
      <c r="K48" s="3">
        <v>42.4</v>
      </c>
      <c r="L48" s="3">
        <v>1.1000000000000001</v>
      </c>
      <c r="M48" s="3">
        <v>5020</v>
      </c>
      <c r="N48" s="3">
        <v>850.00000000000011</v>
      </c>
      <c r="O48" s="3">
        <v>2.4E-2</v>
      </c>
      <c r="P48" s="3">
        <v>3200</v>
      </c>
      <c r="Q48" s="3">
        <v>92.999999999999986</v>
      </c>
      <c r="R48" s="3">
        <v>570</v>
      </c>
      <c r="S48" s="3">
        <v>9.17</v>
      </c>
      <c r="T48" s="3">
        <v>4.59</v>
      </c>
      <c r="U48" s="3">
        <v>53.2</v>
      </c>
      <c r="V48" s="3">
        <v>683</v>
      </c>
      <c r="W48" s="3">
        <v>12.7</v>
      </c>
      <c r="X48" s="3">
        <f t="shared" si="1"/>
        <v>45.833333333333336</v>
      </c>
      <c r="Y48">
        <f t="shared" si="2"/>
        <v>38.54545454545454</v>
      </c>
      <c r="Z48">
        <f t="shared" si="0"/>
        <v>1766.6666666666665</v>
      </c>
    </row>
    <row r="49" spans="1:26" x14ac:dyDescent="0.2">
      <c r="A49" s="3" t="s">
        <v>22</v>
      </c>
      <c r="B49" s="3">
        <v>1232</v>
      </c>
      <c r="C49" s="5">
        <v>-16.514299999999999</v>
      </c>
      <c r="D49" s="5">
        <v>145.27204</v>
      </c>
      <c r="E49" s="3" t="s">
        <v>23</v>
      </c>
      <c r="F49" s="3" t="s">
        <v>95</v>
      </c>
      <c r="G49" s="3" t="s">
        <v>96</v>
      </c>
      <c r="H49" s="3" t="s">
        <v>97</v>
      </c>
      <c r="I49" s="3">
        <v>-32.299999999999997</v>
      </c>
      <c r="J49" s="3">
        <v>2</v>
      </c>
      <c r="K49" s="3">
        <v>45.3</v>
      </c>
      <c r="L49" s="3">
        <v>0.8</v>
      </c>
      <c r="M49" s="3">
        <v>5610.0000000000009</v>
      </c>
      <c r="N49" s="3">
        <v>467</v>
      </c>
      <c r="O49" s="3">
        <v>1.4E-2</v>
      </c>
      <c r="P49" s="3">
        <v>2460</v>
      </c>
      <c r="Q49" s="3">
        <v>490</v>
      </c>
      <c r="R49" s="3">
        <v>810</v>
      </c>
      <c r="S49" s="3">
        <v>78.92</v>
      </c>
      <c r="T49" s="3">
        <v>1.35</v>
      </c>
      <c r="U49" s="3">
        <v>43.6</v>
      </c>
      <c r="V49" s="3">
        <v>1084</v>
      </c>
      <c r="W49" s="3">
        <v>58.3</v>
      </c>
      <c r="X49" s="3">
        <f t="shared" si="1"/>
        <v>57.142857142857146</v>
      </c>
      <c r="Y49">
        <f t="shared" si="2"/>
        <v>56.624999999999993</v>
      </c>
      <c r="Z49">
        <f t="shared" si="0"/>
        <v>3235.7142857142853</v>
      </c>
    </row>
    <row r="50" spans="1:26" x14ac:dyDescent="0.2">
      <c r="A50" s="3" t="s">
        <v>22</v>
      </c>
      <c r="B50" s="3">
        <v>1232</v>
      </c>
      <c r="C50" s="5">
        <v>-16.514299999999999</v>
      </c>
      <c r="D50" s="5">
        <v>145.27204</v>
      </c>
      <c r="E50" s="3" t="s">
        <v>27</v>
      </c>
      <c r="F50" s="3" t="s">
        <v>98</v>
      </c>
      <c r="G50" s="3" t="s">
        <v>96</v>
      </c>
      <c r="H50" s="3" t="s">
        <v>97</v>
      </c>
      <c r="I50" s="3">
        <v>-28.8</v>
      </c>
      <c r="J50" s="3">
        <v>-7.8</v>
      </c>
      <c r="K50" s="3">
        <v>54.6</v>
      </c>
      <c r="L50" s="3">
        <v>1.2</v>
      </c>
      <c r="M50" s="3">
        <v>4910</v>
      </c>
      <c r="N50" s="3">
        <v>467</v>
      </c>
      <c r="O50" s="3">
        <v>1.6E-2</v>
      </c>
      <c r="P50" s="3">
        <v>3380</v>
      </c>
      <c r="Q50" s="3">
        <v>250</v>
      </c>
      <c r="R50" s="3">
        <v>800</v>
      </c>
      <c r="S50" s="3">
        <v>81.45</v>
      </c>
      <c r="T50" s="3">
        <v>2.71</v>
      </c>
      <c r="U50" s="3">
        <v>47.8</v>
      </c>
      <c r="V50" s="3">
        <v>988</v>
      </c>
      <c r="W50" s="3">
        <v>53</v>
      </c>
      <c r="X50" s="3">
        <f t="shared" si="1"/>
        <v>75</v>
      </c>
      <c r="Y50">
        <f t="shared" si="2"/>
        <v>45.5</v>
      </c>
      <c r="Z50">
        <f t="shared" si="0"/>
        <v>3412.5</v>
      </c>
    </row>
    <row r="51" spans="1:26" x14ac:dyDescent="0.2">
      <c r="A51" s="3" t="s">
        <v>87</v>
      </c>
      <c r="B51" s="3">
        <v>1539</v>
      </c>
      <c r="C51" s="5">
        <v>-17.263359999999999</v>
      </c>
      <c r="D51" s="5">
        <v>145.85396</v>
      </c>
      <c r="E51" s="3" t="s">
        <v>23</v>
      </c>
      <c r="F51" s="3" t="s">
        <v>99</v>
      </c>
      <c r="G51" s="3" t="s">
        <v>39</v>
      </c>
      <c r="H51" s="3" t="s">
        <v>35</v>
      </c>
      <c r="I51" s="3">
        <v>-28.1</v>
      </c>
      <c r="J51" s="3">
        <v>-7.1</v>
      </c>
      <c r="K51" s="3">
        <v>45.4</v>
      </c>
      <c r="L51" s="3">
        <v>1.28</v>
      </c>
      <c r="M51" s="3">
        <v>1340</v>
      </c>
      <c r="N51" s="3">
        <v>279</v>
      </c>
      <c r="O51" s="3">
        <v>4.1000000000000002E-2</v>
      </c>
      <c r="P51" s="3">
        <v>6320</v>
      </c>
      <c r="Q51" s="3">
        <v>600</v>
      </c>
      <c r="R51" s="3">
        <v>780</v>
      </c>
      <c r="S51" s="3">
        <v>42.3</v>
      </c>
      <c r="T51" s="3">
        <v>4.29</v>
      </c>
      <c r="U51" s="3">
        <v>83.8</v>
      </c>
      <c r="V51" s="3">
        <v>389</v>
      </c>
      <c r="W51" s="3">
        <v>13.6</v>
      </c>
      <c r="X51" s="3">
        <f t="shared" si="1"/>
        <v>31.219512195121951</v>
      </c>
      <c r="Y51">
        <f t="shared" si="2"/>
        <v>35.46875</v>
      </c>
      <c r="Z51">
        <f t="shared" si="0"/>
        <v>1107.3170731707316</v>
      </c>
    </row>
    <row r="52" spans="1:26" x14ac:dyDescent="0.2">
      <c r="A52" s="3" t="s">
        <v>87</v>
      </c>
      <c r="B52" s="3">
        <v>1539</v>
      </c>
      <c r="C52" s="5">
        <v>-17.263359999999999</v>
      </c>
      <c r="D52" s="5">
        <v>145.85396</v>
      </c>
      <c r="E52" s="3" t="s">
        <v>27</v>
      </c>
      <c r="F52" s="3" t="s">
        <v>100</v>
      </c>
      <c r="G52" s="3" t="s">
        <v>39</v>
      </c>
      <c r="H52" s="3" t="s">
        <v>35</v>
      </c>
      <c r="I52" s="3">
        <v>-28</v>
      </c>
      <c r="J52" s="3">
        <v>-7.1</v>
      </c>
      <c r="K52" s="3">
        <v>47</v>
      </c>
      <c r="L52" s="3">
        <v>0.91</v>
      </c>
      <c r="M52" s="3">
        <v>1230</v>
      </c>
      <c r="N52" s="3">
        <v>330</v>
      </c>
      <c r="O52" s="3">
        <v>5.8000000000000003E-2</v>
      </c>
      <c r="P52" s="3">
        <v>6899.9999999999991</v>
      </c>
      <c r="Q52" s="3">
        <v>570</v>
      </c>
      <c r="R52" s="3">
        <v>1270</v>
      </c>
      <c r="S52" s="3">
        <v>20.3</v>
      </c>
      <c r="T52" s="3">
        <v>4.8</v>
      </c>
      <c r="U52" s="3">
        <v>158</v>
      </c>
      <c r="V52" s="3">
        <v>694</v>
      </c>
      <c r="W52" s="3">
        <v>19.8</v>
      </c>
      <c r="X52" s="3">
        <f t="shared" si="1"/>
        <v>15.689655172413794</v>
      </c>
      <c r="Y52">
        <f t="shared" si="2"/>
        <v>51.64835164835165</v>
      </c>
      <c r="Z52">
        <f t="shared" si="0"/>
        <v>810.34482758620686</v>
      </c>
    </row>
    <row r="53" spans="1:26" x14ac:dyDescent="0.2">
      <c r="A53" s="3" t="s">
        <v>87</v>
      </c>
      <c r="B53" s="3">
        <v>1532</v>
      </c>
      <c r="C53" s="5">
        <v>-17.263339999999999</v>
      </c>
      <c r="D53" s="5">
        <v>145.85397</v>
      </c>
      <c r="E53" s="3" t="s">
        <v>23</v>
      </c>
      <c r="F53" s="3" t="s">
        <v>101</v>
      </c>
      <c r="G53" s="3" t="s">
        <v>30</v>
      </c>
      <c r="H53" s="3" t="s">
        <v>31</v>
      </c>
      <c r="I53" s="3">
        <v>-29.8</v>
      </c>
      <c r="J53" s="3">
        <v>-5.0999999999999996</v>
      </c>
      <c r="K53" s="3">
        <v>47</v>
      </c>
      <c r="L53" s="3">
        <v>1.78</v>
      </c>
      <c r="M53" s="3">
        <v>13200</v>
      </c>
      <c r="N53" s="3">
        <v>1320</v>
      </c>
      <c r="O53" s="3">
        <v>3.9E-2</v>
      </c>
      <c r="P53" s="3">
        <v>6300</v>
      </c>
      <c r="Q53" s="3">
        <v>320</v>
      </c>
      <c r="R53" s="3">
        <v>690.00000000000011</v>
      </c>
      <c r="S53" s="3">
        <v>42.8</v>
      </c>
      <c r="T53" s="3">
        <v>2.92</v>
      </c>
      <c r="U53" s="3">
        <v>73</v>
      </c>
      <c r="V53" s="3">
        <v>283</v>
      </c>
      <c r="W53" s="3">
        <v>10.199999999999999</v>
      </c>
      <c r="X53" s="3">
        <f t="shared" si="1"/>
        <v>45.641025641025642</v>
      </c>
      <c r="Y53">
        <f t="shared" si="2"/>
        <v>26.40449438202247</v>
      </c>
      <c r="Z53">
        <f t="shared" si="0"/>
        <v>1205.1282051282051</v>
      </c>
    </row>
    <row r="54" spans="1:26" x14ac:dyDescent="0.2">
      <c r="A54" s="3" t="s">
        <v>87</v>
      </c>
      <c r="B54" s="3">
        <v>1532</v>
      </c>
      <c r="C54" s="5">
        <v>-17.263339999999999</v>
      </c>
      <c r="D54" s="5">
        <v>145.85397</v>
      </c>
      <c r="E54" s="3" t="s">
        <v>27</v>
      </c>
      <c r="F54" s="3" t="s">
        <v>102</v>
      </c>
      <c r="G54" s="3" t="s">
        <v>30</v>
      </c>
      <c r="H54" s="3" t="s">
        <v>31</v>
      </c>
      <c r="I54" s="3">
        <v>-29.8</v>
      </c>
      <c r="J54" s="3">
        <v>-5.7</v>
      </c>
      <c r="K54" s="3">
        <v>46.5</v>
      </c>
      <c r="L54" s="3">
        <v>1.69</v>
      </c>
      <c r="M54" s="3">
        <v>13400</v>
      </c>
      <c r="N54" s="3">
        <v>1380.0000000000002</v>
      </c>
      <c r="O54" s="3">
        <v>5.8999999999999997E-2</v>
      </c>
      <c r="P54" s="3">
        <v>5100</v>
      </c>
      <c r="Q54" s="3">
        <v>426</v>
      </c>
      <c r="R54" s="3">
        <v>1320</v>
      </c>
      <c r="S54" s="3">
        <v>14.9</v>
      </c>
      <c r="T54" s="3">
        <v>3.63</v>
      </c>
      <c r="U54" s="3">
        <v>104</v>
      </c>
      <c r="V54" s="3">
        <v>693</v>
      </c>
      <c r="W54" s="3">
        <v>17.100000000000001</v>
      </c>
      <c r="X54" s="3">
        <f t="shared" si="1"/>
        <v>28.64406779661017</v>
      </c>
      <c r="Y54">
        <f t="shared" si="2"/>
        <v>27.514792899408285</v>
      </c>
      <c r="Z54">
        <f t="shared" si="0"/>
        <v>788.13559322033905</v>
      </c>
    </row>
    <row r="55" spans="1:26" x14ac:dyDescent="0.2">
      <c r="A55" s="3" t="s">
        <v>87</v>
      </c>
      <c r="B55" s="3">
        <v>1550</v>
      </c>
      <c r="C55" s="4">
        <v>-17.264970000000002</v>
      </c>
      <c r="D55" s="5">
        <v>145.8535</v>
      </c>
      <c r="E55" s="3" t="s">
        <v>23</v>
      </c>
      <c r="F55" s="3" t="s">
        <v>103</v>
      </c>
      <c r="G55" s="3" t="s">
        <v>30</v>
      </c>
      <c r="H55" s="3" t="s">
        <v>31</v>
      </c>
      <c r="I55" s="3">
        <v>-29.9</v>
      </c>
      <c r="J55" s="3">
        <v>-4.0999999999999996</v>
      </c>
      <c r="K55" s="3">
        <v>47.5</v>
      </c>
      <c r="L55" s="3">
        <v>1.7</v>
      </c>
      <c r="M55" s="3">
        <v>17300</v>
      </c>
      <c r="N55" s="3">
        <v>700.00000000000011</v>
      </c>
      <c r="O55" s="3">
        <v>6.2E-2</v>
      </c>
      <c r="P55" s="3">
        <v>10230</v>
      </c>
      <c r="Q55" s="3">
        <v>509.99999999999994</v>
      </c>
      <c r="R55" s="3">
        <v>1490</v>
      </c>
      <c r="S55" s="3">
        <v>14.3</v>
      </c>
      <c r="T55" s="3">
        <v>8.36</v>
      </c>
      <c r="U55" s="3">
        <v>91.4</v>
      </c>
      <c r="V55" s="3">
        <v>240</v>
      </c>
      <c r="W55" s="3">
        <v>12.7</v>
      </c>
      <c r="X55" s="3">
        <f t="shared" si="1"/>
        <v>27.419354838709676</v>
      </c>
      <c r="Y55">
        <f t="shared" si="2"/>
        <v>27.941176470588236</v>
      </c>
      <c r="Z55">
        <f t="shared" si="0"/>
        <v>766.12903225806451</v>
      </c>
    </row>
    <row r="56" spans="1:26" x14ac:dyDescent="0.2">
      <c r="A56" s="3" t="s">
        <v>87</v>
      </c>
      <c r="B56" s="3">
        <v>1550</v>
      </c>
      <c r="C56" s="4">
        <v>-17.264970000000002</v>
      </c>
      <c r="D56" s="5">
        <v>145.8535</v>
      </c>
      <c r="E56" s="3" t="s">
        <v>27</v>
      </c>
      <c r="F56" s="3" t="s">
        <v>104</v>
      </c>
      <c r="G56" s="3" t="s">
        <v>30</v>
      </c>
      <c r="H56" s="3" t="s">
        <v>31</v>
      </c>
      <c r="I56" s="3">
        <v>-30.6</v>
      </c>
      <c r="J56" s="3">
        <v>-4.5999999999999996</v>
      </c>
      <c r="K56" s="3">
        <v>48</v>
      </c>
      <c r="L56" s="3">
        <v>1.89</v>
      </c>
      <c r="M56" s="3">
        <v>9200</v>
      </c>
      <c r="N56" s="3">
        <v>869.99999999999989</v>
      </c>
      <c r="O56" s="3">
        <v>3.7999999999999999E-2</v>
      </c>
      <c r="P56" s="3">
        <v>6666</v>
      </c>
      <c r="Q56" s="3">
        <v>580</v>
      </c>
      <c r="R56" s="3">
        <v>700.00000000000011</v>
      </c>
      <c r="S56" s="3">
        <v>53.2</v>
      </c>
      <c r="T56" s="3">
        <v>3.77</v>
      </c>
      <c r="U56" s="3">
        <v>89.2</v>
      </c>
      <c r="V56" s="3">
        <v>355</v>
      </c>
      <c r="W56" s="3">
        <v>11.3</v>
      </c>
      <c r="X56" s="3">
        <f t="shared" si="1"/>
        <v>49.736842105263158</v>
      </c>
      <c r="Y56">
        <f t="shared" si="2"/>
        <v>25.396825396825399</v>
      </c>
      <c r="Z56">
        <f t="shared" si="0"/>
        <v>1263.1578947368421</v>
      </c>
    </row>
    <row r="57" spans="1:26" x14ac:dyDescent="0.2">
      <c r="A57" s="3" t="s">
        <v>87</v>
      </c>
      <c r="B57" s="3">
        <v>1550</v>
      </c>
      <c r="C57" s="4">
        <v>-17.264970000000002</v>
      </c>
      <c r="D57" s="5">
        <v>145.8535</v>
      </c>
      <c r="E57" s="3" t="s">
        <v>23</v>
      </c>
      <c r="F57" s="3" t="s">
        <v>105</v>
      </c>
      <c r="G57" s="3" t="s">
        <v>83</v>
      </c>
      <c r="H57" s="3" t="s">
        <v>57</v>
      </c>
      <c r="I57" s="3">
        <v>-26.4</v>
      </c>
      <c r="J57" s="3">
        <v>-10.9</v>
      </c>
      <c r="K57" s="3">
        <v>43.9</v>
      </c>
      <c r="L57" s="3">
        <v>1.23</v>
      </c>
      <c r="M57" s="3">
        <v>12800</v>
      </c>
      <c r="N57" s="3">
        <v>840</v>
      </c>
      <c r="O57" s="3">
        <v>5.5E-2</v>
      </c>
      <c r="P57" s="3">
        <v>7660</v>
      </c>
      <c r="Q57" s="3">
        <v>880</v>
      </c>
      <c r="R57" s="3">
        <v>1300</v>
      </c>
      <c r="S57" s="3">
        <v>27.2</v>
      </c>
      <c r="T57" s="3">
        <v>6.05</v>
      </c>
      <c r="U57" s="3">
        <v>58.7</v>
      </c>
      <c r="V57" s="3">
        <v>609</v>
      </c>
      <c r="W57" s="3">
        <v>13</v>
      </c>
      <c r="X57" s="3">
        <f t="shared" si="1"/>
        <v>22.363636363636363</v>
      </c>
      <c r="Y57">
        <f t="shared" si="2"/>
        <v>35.691056910569102</v>
      </c>
      <c r="Z57">
        <f t="shared" si="0"/>
        <v>798.18181818181813</v>
      </c>
    </row>
    <row r="58" spans="1:26" x14ac:dyDescent="0.2">
      <c r="A58" s="3" t="s">
        <v>87</v>
      </c>
      <c r="B58" s="3">
        <v>1550</v>
      </c>
      <c r="C58" s="4">
        <v>-17.264970000000002</v>
      </c>
      <c r="D58" s="5">
        <v>145.8535</v>
      </c>
      <c r="E58" s="3" t="s">
        <v>27</v>
      </c>
      <c r="F58" s="3" t="s">
        <v>106</v>
      </c>
      <c r="G58" s="3" t="s">
        <v>83</v>
      </c>
      <c r="H58" s="3" t="s">
        <v>57</v>
      </c>
      <c r="I58" s="3">
        <v>-28.2</v>
      </c>
      <c r="J58" s="3">
        <v>-10.6</v>
      </c>
      <c r="K58" s="3">
        <v>45</v>
      </c>
      <c r="L58" s="3">
        <v>1.43</v>
      </c>
      <c r="M58" s="3">
        <v>11100.000000000002</v>
      </c>
      <c r="N58" s="3">
        <v>900</v>
      </c>
      <c r="O58" s="3">
        <v>7.1999999999999995E-2</v>
      </c>
      <c r="P58" s="3">
        <v>7630</v>
      </c>
      <c r="Q58" s="3">
        <v>740</v>
      </c>
      <c r="R58" s="3">
        <v>1200</v>
      </c>
      <c r="S58" s="3">
        <v>15.9</v>
      </c>
      <c r="T58" s="3">
        <v>9.4600000000000009</v>
      </c>
      <c r="U58" s="3">
        <v>84.6</v>
      </c>
      <c r="V58" s="3">
        <v>518</v>
      </c>
      <c r="W58" s="3">
        <v>12.9</v>
      </c>
      <c r="X58" s="3">
        <f t="shared" si="1"/>
        <v>19.861111111111111</v>
      </c>
      <c r="Y58">
        <f t="shared" si="2"/>
        <v>31.46853146853147</v>
      </c>
      <c r="Z58">
        <f t="shared" si="0"/>
        <v>625</v>
      </c>
    </row>
    <row r="59" spans="1:26" x14ac:dyDescent="0.2">
      <c r="A59" s="3" t="s">
        <v>87</v>
      </c>
      <c r="B59" s="3">
        <v>1550</v>
      </c>
      <c r="C59" s="4">
        <v>-17.264970000000002</v>
      </c>
      <c r="D59" s="5">
        <v>145.8535</v>
      </c>
      <c r="E59" s="3" t="s">
        <v>23</v>
      </c>
      <c r="F59" s="3" t="s">
        <v>107</v>
      </c>
      <c r="G59" s="3" t="s">
        <v>83</v>
      </c>
      <c r="H59" s="3" t="s">
        <v>57</v>
      </c>
      <c r="I59" s="3">
        <v>-26.4</v>
      </c>
      <c r="J59" s="3">
        <v>-10.9</v>
      </c>
      <c r="K59" s="3">
        <v>43.9</v>
      </c>
      <c r="L59" s="3">
        <v>1.23</v>
      </c>
      <c r="M59" s="3">
        <v>11450</v>
      </c>
      <c r="N59" s="3">
        <v>890</v>
      </c>
      <c r="O59" s="3">
        <v>6.6000000000000003E-2</v>
      </c>
      <c r="P59" s="3">
        <v>7650</v>
      </c>
      <c r="Q59" s="3">
        <v>530</v>
      </c>
      <c r="R59" s="3">
        <v>1270</v>
      </c>
      <c r="S59" s="3" t="s">
        <v>51</v>
      </c>
      <c r="T59" s="3">
        <v>5.25</v>
      </c>
      <c r="U59" s="3">
        <v>119</v>
      </c>
      <c r="V59" s="3">
        <v>358</v>
      </c>
      <c r="W59" s="3">
        <v>20.3</v>
      </c>
      <c r="X59" s="3">
        <f t="shared" si="1"/>
        <v>18.636363636363637</v>
      </c>
      <c r="Y59">
        <f t="shared" si="2"/>
        <v>35.691056910569102</v>
      </c>
      <c r="Z59">
        <f t="shared" si="0"/>
        <v>665.15151515151513</v>
      </c>
    </row>
    <row r="60" spans="1:26" x14ac:dyDescent="0.2">
      <c r="A60" s="3" t="s">
        <v>87</v>
      </c>
      <c r="B60" s="3">
        <v>1550</v>
      </c>
      <c r="C60" s="4">
        <v>-17.264970000000002</v>
      </c>
      <c r="D60" s="5">
        <v>145.8535</v>
      </c>
      <c r="E60" s="3" t="s">
        <v>27</v>
      </c>
      <c r="F60" s="3" t="s">
        <v>108</v>
      </c>
      <c r="G60" s="3" t="s">
        <v>83</v>
      </c>
      <c r="H60" s="3" t="s">
        <v>57</v>
      </c>
      <c r="I60" s="3">
        <v>-26.4</v>
      </c>
      <c r="J60" s="3">
        <v>-10.3</v>
      </c>
      <c r="K60" s="3">
        <v>44.8</v>
      </c>
      <c r="L60" s="3">
        <v>1.42</v>
      </c>
      <c r="M60" s="3">
        <v>10240</v>
      </c>
      <c r="N60" s="3">
        <v>900</v>
      </c>
      <c r="O60" s="3">
        <v>6.7000000000000004E-2</v>
      </c>
      <c r="P60" s="3">
        <v>3560</v>
      </c>
      <c r="Q60" s="3">
        <v>660</v>
      </c>
      <c r="R60" s="3">
        <v>1080</v>
      </c>
      <c r="S60" s="3" t="s">
        <v>51</v>
      </c>
      <c r="T60" s="3">
        <v>0.66</v>
      </c>
      <c r="U60" s="3">
        <v>12.8</v>
      </c>
      <c r="V60" s="3">
        <v>45.5</v>
      </c>
      <c r="W60" s="3">
        <v>1.85</v>
      </c>
      <c r="X60" s="3">
        <f t="shared" si="1"/>
        <v>21.194029850746265</v>
      </c>
      <c r="Y60">
        <f t="shared" si="2"/>
        <v>31.549295774647888</v>
      </c>
      <c r="Z60">
        <f>(K60/O60)</f>
        <v>668.65671641791039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2023-04-21T04:37:10Z</dcterms:created>
  <dcterms:modified xsi:type="dcterms:W3CDTF">2023-04-24T00:54:55Z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2023-04-21T04:38:04Z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ab261758-543e-4b0c-9c4b-2ed3fb053c88</vt:lpwstr>
  </property>
  <property fmtid="{D5CDD505-2E9C-101B-9397-08002B2CF9AE}" pid="8" name="MSIP_Label_0f488380-630a-4f55-a077-a19445e3f360_ContentBits">
    <vt:lpwstr>0</vt:lpwstr>
  </property>
</Properties>
</file>