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262964\Documents\ARC CDU documents\SIOP\SIOP paper\AusTraits submission\"/>
    </mc:Choice>
  </mc:AlternateContent>
  <bookViews>
    <workbookView xWindow="0" yWindow="90" windowWidth="20100" windowHeight="9240" tabRatio="601"/>
  </bookViews>
  <sheets>
    <sheet name="leaf data" sheetId="1" r:id="rId1"/>
  </sheets>
  <calcPr calcId="162913"/>
</workbook>
</file>

<file path=xl/calcChain.xml><?xml version="1.0" encoding="utf-8"?>
<calcChain xmlns="http://schemas.openxmlformats.org/spreadsheetml/2006/main">
  <c r="AB85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</calcChain>
</file>

<file path=xl/sharedStrings.xml><?xml version="1.0" encoding="utf-8"?>
<sst xmlns="http://schemas.openxmlformats.org/spreadsheetml/2006/main" count="412" uniqueCount="51">
  <si>
    <t>leaf ID</t>
  </si>
  <si>
    <t>site number</t>
  </si>
  <si>
    <t>Site</t>
  </si>
  <si>
    <t>Canopy position</t>
  </si>
  <si>
    <t>leaf no</t>
  </si>
  <si>
    <t>eucalypt?</t>
  </si>
  <si>
    <t>Leaf area (mm2)</t>
  </si>
  <si>
    <t>leaf mass (g)</t>
  </si>
  <si>
    <t>Specific leaf area (m2 kg-1)</t>
  </si>
  <si>
    <t>leaf mass per area (g m-2)</t>
  </si>
  <si>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13C (‰)</t>
    </r>
  </si>
  <si>
    <t>%C</t>
  </si>
  <si>
    <t>%N</t>
  </si>
  <si>
    <t>leaf N area (mmol m-2)</t>
  </si>
  <si>
    <t>Tleaf (°C)</t>
  </si>
  <si>
    <t>Vcmax atTleaf (µmol m-2 s-1)</t>
  </si>
  <si>
    <t>Vcmax at 25°C (µmol m-2 s-1)</t>
  </si>
  <si>
    <t>J at Tleaf (µmol e- m-2 s-1)</t>
  </si>
  <si>
    <t>J at 25°C (µmol e- m-2 s-1)</t>
  </si>
  <si>
    <t>initial time (hrs)</t>
  </si>
  <si>
    <t>initial ci/ca</t>
  </si>
  <si>
    <t>Howard Springs</t>
  </si>
  <si>
    <t>E. miniata</t>
  </si>
  <si>
    <t>yes</t>
  </si>
  <si>
    <t>Daly River</t>
  </si>
  <si>
    <t>E. tetrodonta (TR)</t>
  </si>
  <si>
    <t xml:space="preserve">Canopy </t>
  </si>
  <si>
    <t>Dry Creek</t>
  </si>
  <si>
    <t>Boulia</t>
  </si>
  <si>
    <t>E. tetrodonta</t>
  </si>
  <si>
    <t>Adelaide River</t>
  </si>
  <si>
    <t>E. tectifica</t>
  </si>
  <si>
    <t>C. latifolia</t>
  </si>
  <si>
    <t>C. terminalis</t>
  </si>
  <si>
    <t>Sturt Plains</t>
  </si>
  <si>
    <t>E. pruinosa</t>
  </si>
  <si>
    <t>E. coolibah</t>
  </si>
  <si>
    <t>Species 1</t>
  </si>
  <si>
    <t>C. aparrerinja</t>
  </si>
  <si>
    <t>.</t>
  </si>
  <si>
    <t>mean annual precipitation (mm)</t>
  </si>
  <si>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13C (‰)</t>
    </r>
  </si>
  <si>
    <t>leaf P (mg g-1)</t>
  </si>
  <si>
    <t>N:P ratio (g g-1)</t>
  </si>
  <si>
    <t>initial conductance (mol m-2 s-1)</t>
  </si>
  <si>
    <t>initial photosynthesis (µmol m-2 s-1)</t>
  </si>
  <si>
    <t>Amax- light curve (µmol m-2 s-1)</t>
  </si>
  <si>
    <t>theta- light curve</t>
  </si>
  <si>
    <t>leaf P area (mmol m-2)</t>
  </si>
  <si>
    <t>Rd- light curve (µmol m-2 s-1)</t>
  </si>
  <si>
    <t>phi- light curve (µmol CO2 µmol-1 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</si>
</sst>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2" fillId="0" borderId="0" xfId="1"/>
    <xf numFmtId="0" fontId="2" fillId="0" borderId="0" xfId="1" applyFill="1"/>
    <xf numFmtId="0" fontId="2" fillId="0" borderId="0" xfId="1" applyAlignment="1">
      <alignment horizontal="right"/>
    </xf>
    <xf numFmtId="0" fontId="2" fillId="0" borderId="0" xfId="1" applyFont="1"/>
    <xf numFmtId="0" fontId="3" fillId="0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2" fontId="2" fillId="0" borderId="0" xfId="1" applyNumberFormat="1"/>
    <xf numFmtId="0" fontId="3" fillId="0" borderId="1" xfId="1" applyFont="1" applyFill="1" applyBorder="1" applyAlignment="1" applyProtection="1">
      <alignment horizontal="center" wrapText="1"/>
      <protection hidden="1"/>
    </xf>
    <xf numFmtId="0" fontId="3" fillId="0" borderId="1" xfId="1" applyNumberFormat="1" applyFont="1" applyFill="1" applyBorder="1" applyAlignment="1" applyProtection="1">
      <alignment horizontal="center" wrapText="1"/>
      <protection hidden="1"/>
    </xf>
    <xf numFmtId="0" fontId="3" fillId="0" borderId="1" xfId="1" applyFont="1" applyBorder="1" applyAlignment="1" applyProtection="1">
      <alignment horizontal="center" wrapText="1"/>
      <protection hidden="1"/>
    </xf>
    <xf numFmtId="165" fontId="2" fillId="0" borderId="0" xfId="1" applyNumberFormat="1"/>
    <xf numFmtId="0" fontId="2" fillId="0" borderId="0" xfId="1" applyFont="1" applyFill="1"/>
    <xf numFmtId="166" fontId="2" fillId="0" borderId="0" xfId="1" applyNumberFormat="1"/>
    <xf numFmtId="0" fontId="2" fillId="0" borderId="0" xfId="1" applyFont="1" applyAlignment="1">
      <alignment horizontal="right"/>
    </xf>
    <xf numFmtId="166" fontId="2" fillId="0" borderId="0" xfId="1" applyNumberFormat="1" applyFont="1"/>
    <xf numFmtId="164" fontId="2" fillId="0" borderId="0" xfId="1" applyNumberFormat="1"/>
    <xf numFmtId="164" fontId="2" fillId="0" borderId="0" xfId="1" applyNumberFormat="1" applyFont="1"/>
    <xf numFmtId="165" fontId="2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3" fillId="0" borderId="0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H1" sqref="AH1"/>
    </sheetView>
  </sheetViews>
  <sheetFormatPr defaultRowHeight="15" x14ac:dyDescent="0.25"/>
  <cols>
    <col min="3" max="4" width="17.5703125" customWidth="1"/>
    <col min="6" max="6" width="12.7109375" customWidth="1"/>
  </cols>
  <sheetData>
    <row r="1" spans="1:33" ht="77.25" x14ac:dyDescent="0.25">
      <c r="A1" s="6" t="s">
        <v>0</v>
      </c>
      <c r="B1" s="6" t="s">
        <v>1</v>
      </c>
      <c r="C1" s="6" t="s">
        <v>2</v>
      </c>
      <c r="D1" s="6" t="s">
        <v>37</v>
      </c>
      <c r="E1" s="6" t="s">
        <v>4</v>
      </c>
      <c r="F1" s="6" t="s">
        <v>40</v>
      </c>
      <c r="G1" s="6" t="s">
        <v>3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5" t="s">
        <v>10</v>
      </c>
      <c r="N1" s="5" t="s">
        <v>41</v>
      </c>
      <c r="O1" s="5" t="s">
        <v>11</v>
      </c>
      <c r="P1" s="5" t="s">
        <v>12</v>
      </c>
      <c r="Q1" s="21" t="s">
        <v>42</v>
      </c>
      <c r="R1" s="5" t="s">
        <v>13</v>
      </c>
      <c r="S1" s="21" t="s">
        <v>48</v>
      </c>
      <c r="T1" s="21" t="s">
        <v>43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9" t="s">
        <v>19</v>
      </c>
      <c r="AA1" s="8" t="s">
        <v>45</v>
      </c>
      <c r="AB1" s="10" t="s">
        <v>44</v>
      </c>
      <c r="AC1" s="10" t="s">
        <v>20</v>
      </c>
      <c r="AD1" s="5" t="s">
        <v>50</v>
      </c>
      <c r="AE1" s="5" t="s">
        <v>49</v>
      </c>
      <c r="AF1" s="5" t="s">
        <v>46</v>
      </c>
      <c r="AG1" s="5" t="s">
        <v>47</v>
      </c>
    </row>
    <row r="2" spans="1:33" x14ac:dyDescent="0.25">
      <c r="A2" s="1">
        <v>1</v>
      </c>
      <c r="B2" s="1">
        <v>1</v>
      </c>
      <c r="C2" s="1" t="s">
        <v>21</v>
      </c>
      <c r="D2" s="12" t="s">
        <v>22</v>
      </c>
      <c r="E2" s="3">
        <v>0</v>
      </c>
      <c r="F2" s="12">
        <v>1714</v>
      </c>
      <c r="G2" s="1" t="s">
        <v>26</v>
      </c>
      <c r="H2" s="14" t="s">
        <v>23</v>
      </c>
      <c r="I2" s="1">
        <v>3873</v>
      </c>
      <c r="J2" s="1">
        <v>0.58399999999999996</v>
      </c>
      <c r="K2" s="7">
        <v>6.6318493150684938</v>
      </c>
      <c r="L2" s="13">
        <v>150.78750322747223</v>
      </c>
      <c r="M2" s="7">
        <v>-29.38</v>
      </c>
      <c r="N2" s="7">
        <f t="shared" ref="N2:N33" si="0">(-8-M2)/(1+M2/1000)</f>
        <v>22.027157899074815</v>
      </c>
      <c r="O2" s="7">
        <v>55.254999999999995</v>
      </c>
      <c r="P2" s="7">
        <v>0.99399999999999999</v>
      </c>
      <c r="Q2" s="20">
        <v>0.62788347205707484</v>
      </c>
      <c r="R2" s="13">
        <v>107.05912729150526</v>
      </c>
      <c r="S2" s="19">
        <f t="shared" ref="S2:S33" si="1">(Q2*L2)*(1/31)</f>
        <v>3.0540961635252466</v>
      </c>
      <c r="T2" s="19">
        <f t="shared" ref="T2:T33" si="2">(P2/Q2)*10</f>
        <v>15.830962976990817</v>
      </c>
      <c r="U2" s="13">
        <v>32.11272727272727</v>
      </c>
      <c r="V2" s="13">
        <v>127.59805877612931</v>
      </c>
      <c r="W2" s="13">
        <v>69.142011242212646</v>
      </c>
      <c r="X2" s="13">
        <v>101.219952975627</v>
      </c>
      <c r="Y2" s="13">
        <v>67.048268834955465</v>
      </c>
      <c r="Z2" s="13">
        <v>12.628611111111109</v>
      </c>
      <c r="AA2" s="13">
        <v>18.100000000000001</v>
      </c>
      <c r="AB2" s="11">
        <v>0.184</v>
      </c>
      <c r="AC2" s="11">
        <v>0.52289352479002982</v>
      </c>
      <c r="AD2" s="16">
        <v>4.4731270783850002E-2</v>
      </c>
      <c r="AE2" s="16">
        <v>-1.8095820823436299</v>
      </c>
      <c r="AF2" s="11">
        <v>31.402199536829102</v>
      </c>
      <c r="AG2" s="11">
        <v>-1.10708704497681</v>
      </c>
    </row>
    <row r="3" spans="1:33" x14ac:dyDescent="0.25">
      <c r="A3" s="1">
        <v>2</v>
      </c>
      <c r="B3" s="1">
        <v>1</v>
      </c>
      <c r="C3" s="1" t="s">
        <v>21</v>
      </c>
      <c r="D3" s="12" t="s">
        <v>22</v>
      </c>
      <c r="E3" s="3">
        <v>1</v>
      </c>
      <c r="F3" s="12">
        <v>1714</v>
      </c>
      <c r="G3" s="1" t="s">
        <v>26</v>
      </c>
      <c r="H3" s="14" t="s">
        <v>23</v>
      </c>
      <c r="I3" s="1">
        <v>5607</v>
      </c>
      <c r="J3" s="1">
        <v>0.95299999999999996</v>
      </c>
      <c r="K3" s="7">
        <v>5.8835257082896124</v>
      </c>
      <c r="L3" s="13">
        <v>169.9661137863385</v>
      </c>
      <c r="M3" s="7">
        <v>-29.48</v>
      </c>
      <c r="N3" s="7">
        <f t="shared" si="0"/>
        <v>22.132465070271607</v>
      </c>
      <c r="O3" s="7">
        <v>51.82</v>
      </c>
      <c r="P3" s="7">
        <v>1.04</v>
      </c>
      <c r="Q3" s="20">
        <v>0.56847794045396483</v>
      </c>
      <c r="R3" s="13">
        <v>126.26054166985143</v>
      </c>
      <c r="S3" s="19">
        <f t="shared" si="1"/>
        <v>3.1168382681361919</v>
      </c>
      <c r="T3" s="19">
        <f t="shared" si="2"/>
        <v>18.294465378366233</v>
      </c>
      <c r="U3" s="13">
        <v>32.4</v>
      </c>
      <c r="V3" s="13">
        <v>145.24137168168704</v>
      </c>
      <c r="W3" s="13">
        <v>76.738202499343615</v>
      </c>
      <c r="X3" s="13">
        <v>112.98665481682313</v>
      </c>
      <c r="Y3" s="13">
        <v>73.582166064616871</v>
      </c>
      <c r="Z3" s="13">
        <v>13.766111111111112</v>
      </c>
      <c r="AA3" s="13">
        <v>23.4</v>
      </c>
      <c r="AB3" s="11">
        <v>0.21199999999999999</v>
      </c>
      <c r="AC3" s="11">
        <v>0.46515379651537964</v>
      </c>
      <c r="AD3" s="17" t="s">
        <v>39</v>
      </c>
      <c r="AE3" s="17" t="s">
        <v>39</v>
      </c>
      <c r="AF3" s="18" t="s">
        <v>39</v>
      </c>
      <c r="AG3" s="18" t="s">
        <v>39</v>
      </c>
    </row>
    <row r="4" spans="1:33" x14ac:dyDescent="0.25">
      <c r="A4" s="1">
        <v>3</v>
      </c>
      <c r="B4" s="1">
        <v>1</v>
      </c>
      <c r="C4" s="1" t="s">
        <v>21</v>
      </c>
      <c r="D4" s="12" t="s">
        <v>22</v>
      </c>
      <c r="E4" s="3">
        <v>2</v>
      </c>
      <c r="F4" s="12">
        <v>1714</v>
      </c>
      <c r="G4" s="1" t="s">
        <v>26</v>
      </c>
      <c r="H4" s="14" t="s">
        <v>23</v>
      </c>
      <c r="I4" s="1">
        <v>3382</v>
      </c>
      <c r="J4" s="1">
        <v>0.46899999999999997</v>
      </c>
      <c r="K4" s="7">
        <v>7.2110874200426442</v>
      </c>
      <c r="L4" s="13">
        <v>138.67534003548195</v>
      </c>
      <c r="M4" s="7">
        <v>-29.055</v>
      </c>
      <c r="N4" s="7">
        <f t="shared" si="0"/>
        <v>21.685059400892946</v>
      </c>
      <c r="O4" s="7">
        <v>52.39</v>
      </c>
      <c r="P4" s="7">
        <v>0.96150000000000002</v>
      </c>
      <c r="Q4" s="20">
        <v>0.6393288724657944</v>
      </c>
      <c r="R4" s="13">
        <v>95.240242460082797</v>
      </c>
      <c r="S4" s="19">
        <f t="shared" si="1"/>
        <v>2.8599725414095261</v>
      </c>
      <c r="T4" s="19">
        <f t="shared" si="2"/>
        <v>15.039208166708324</v>
      </c>
      <c r="U4" s="13">
        <v>31.9</v>
      </c>
      <c r="V4" s="13">
        <v>148.48850187109531</v>
      </c>
      <c r="W4" s="13">
        <v>87.640459301236575</v>
      </c>
      <c r="X4" s="13">
        <v>153.63182390541894</v>
      </c>
      <c r="Y4" s="13">
        <v>107.7809855738326</v>
      </c>
      <c r="Z4" s="13">
        <v>13.280000000000001</v>
      </c>
      <c r="AA4" s="13">
        <v>15.7</v>
      </c>
      <c r="AB4" s="11">
        <v>0.21099999999999999</v>
      </c>
      <c r="AC4" s="11">
        <v>0.63207368790686369</v>
      </c>
      <c r="AD4" s="16">
        <v>8.0696757230500002E-2</v>
      </c>
      <c r="AE4" s="16">
        <v>-2.3041673970201599</v>
      </c>
      <c r="AF4" s="11">
        <v>43.901479999742101</v>
      </c>
      <c r="AG4" s="11">
        <v>-0.19655678452825001</v>
      </c>
    </row>
    <row r="5" spans="1:33" x14ac:dyDescent="0.25">
      <c r="A5" s="1">
        <v>4</v>
      </c>
      <c r="B5" s="1">
        <v>1</v>
      </c>
      <c r="C5" s="1" t="s">
        <v>21</v>
      </c>
      <c r="D5" s="12" t="s">
        <v>22</v>
      </c>
      <c r="E5" s="3">
        <v>3</v>
      </c>
      <c r="F5" s="12">
        <v>1714</v>
      </c>
      <c r="G5" s="1" t="s">
        <v>26</v>
      </c>
      <c r="H5" s="14" t="s">
        <v>23</v>
      </c>
      <c r="I5" s="1">
        <v>5961</v>
      </c>
      <c r="J5" s="1">
        <v>0.85199999999999998</v>
      </c>
      <c r="K5" s="7">
        <v>6.996478873239437</v>
      </c>
      <c r="L5" s="13">
        <v>142.92903875188725</v>
      </c>
      <c r="M5" s="7">
        <v>-29.14</v>
      </c>
      <c r="N5" s="7">
        <f t="shared" si="0"/>
        <v>21.774509198030611</v>
      </c>
      <c r="O5" s="7">
        <v>51.43</v>
      </c>
      <c r="P5" s="7">
        <v>1.0024999999999999</v>
      </c>
      <c r="Q5" s="20">
        <v>0.73416782109637846</v>
      </c>
      <c r="R5" s="13">
        <v>102.34740096340497</v>
      </c>
      <c r="S5" s="19">
        <f t="shared" si="1"/>
        <v>3.3849645468346097</v>
      </c>
      <c r="T5" s="19">
        <f t="shared" si="2"/>
        <v>13.654916099467618</v>
      </c>
      <c r="U5" s="13">
        <v>32.4</v>
      </c>
      <c r="V5" s="13">
        <v>150.9164863898072</v>
      </c>
      <c r="W5" s="13">
        <v>79.736646376844106</v>
      </c>
      <c r="X5" s="13">
        <v>149.00840574028285</v>
      </c>
      <c r="Y5" s="13">
        <v>97.041206096250988</v>
      </c>
      <c r="Z5" s="13">
        <v>15.663888888888888</v>
      </c>
      <c r="AA5" s="13">
        <v>9.91</v>
      </c>
      <c r="AB5" s="11">
        <v>8.9399999999999993E-2</v>
      </c>
      <c r="AC5" s="11">
        <v>0.49552721487624857</v>
      </c>
      <c r="AD5" s="16">
        <v>7.2499999999999995E-2</v>
      </c>
      <c r="AE5" s="16">
        <v>-1.26366666666667</v>
      </c>
      <c r="AF5" s="11">
        <v>38.6728608652204</v>
      </c>
      <c r="AG5" s="11">
        <v>-7.3668885804429998E-2</v>
      </c>
    </row>
    <row r="6" spans="1:33" x14ac:dyDescent="0.25">
      <c r="A6" s="1">
        <v>5</v>
      </c>
      <c r="B6" s="1">
        <v>1</v>
      </c>
      <c r="C6" s="1" t="s">
        <v>21</v>
      </c>
      <c r="D6" s="12" t="s">
        <v>22</v>
      </c>
      <c r="E6" s="3">
        <v>4</v>
      </c>
      <c r="F6" s="12">
        <v>1714</v>
      </c>
      <c r="G6" s="1" t="s">
        <v>26</v>
      </c>
      <c r="H6" s="14" t="s">
        <v>23</v>
      </c>
      <c r="I6" s="1">
        <v>3799</v>
      </c>
      <c r="J6" s="1">
        <v>0.57199999999999995</v>
      </c>
      <c r="K6" s="7">
        <v>6.6416083916083926</v>
      </c>
      <c r="L6" s="13">
        <v>150.56593840484337</v>
      </c>
      <c r="M6" s="7">
        <v>-28.274999999999999</v>
      </c>
      <c r="N6" s="7">
        <f t="shared" si="0"/>
        <v>20.864956649257763</v>
      </c>
      <c r="O6" s="7">
        <v>51.25</v>
      </c>
      <c r="P6" s="7">
        <v>0.84499999999999997</v>
      </c>
      <c r="Q6" s="20">
        <v>0.59710432368107891</v>
      </c>
      <c r="R6" s="13">
        <v>90.877298537209015</v>
      </c>
      <c r="S6" s="19">
        <f t="shared" si="1"/>
        <v>2.9001152522784186</v>
      </c>
      <c r="T6" s="19">
        <f t="shared" si="2"/>
        <v>14.15163090413871</v>
      </c>
      <c r="U6" s="13">
        <v>32.200000000000003</v>
      </c>
      <c r="V6" s="13">
        <v>155.34064093056548</v>
      </c>
      <c r="W6" s="13">
        <v>83.468334995374391</v>
      </c>
      <c r="X6" s="13">
        <v>137.47046203489924</v>
      </c>
      <c r="Y6" s="13">
        <v>90.546266193749659</v>
      </c>
      <c r="Z6" s="13">
        <v>15.616388888888888</v>
      </c>
      <c r="AA6" s="13">
        <v>9.91</v>
      </c>
      <c r="AB6" s="11">
        <v>9.7000000000000003E-2</v>
      </c>
      <c r="AC6" s="11">
        <v>0.52706477626100245</v>
      </c>
      <c r="AD6" s="16">
        <v>8.6965558194770004E-2</v>
      </c>
      <c r="AE6" s="16">
        <v>-2.3949778305621501</v>
      </c>
      <c r="AF6" s="11">
        <v>30.198317024738198</v>
      </c>
      <c r="AG6" s="11">
        <v>-0.34254723917642999</v>
      </c>
    </row>
    <row r="7" spans="1:33" x14ac:dyDescent="0.25">
      <c r="A7" s="1">
        <v>6</v>
      </c>
      <c r="B7" s="1">
        <v>1</v>
      </c>
      <c r="C7" s="1" t="s">
        <v>21</v>
      </c>
      <c r="D7" s="12" t="s">
        <v>22</v>
      </c>
      <c r="E7" s="3">
        <v>5</v>
      </c>
      <c r="F7" s="12">
        <v>1714</v>
      </c>
      <c r="G7" s="1" t="s">
        <v>26</v>
      </c>
      <c r="H7" s="14" t="s">
        <v>23</v>
      </c>
      <c r="I7" s="1">
        <v>4681</v>
      </c>
      <c r="J7" s="1">
        <v>0.68</v>
      </c>
      <c r="K7" s="7">
        <v>6.8838235294117638</v>
      </c>
      <c r="L7" s="13">
        <v>145.26810510574663</v>
      </c>
      <c r="M7" s="7">
        <v>-29.155000000000001</v>
      </c>
      <c r="N7" s="7">
        <f t="shared" si="0"/>
        <v>21.790296082278843</v>
      </c>
      <c r="O7" s="7">
        <v>51.105000000000004</v>
      </c>
      <c r="P7" s="7">
        <v>0.94100000000000006</v>
      </c>
      <c r="Q7" s="20">
        <v>0.64559785841760853</v>
      </c>
      <c r="R7" s="13">
        <v>97.640919217505413</v>
      </c>
      <c r="S7" s="19">
        <f t="shared" si="1"/>
        <v>3.0253154049243256</v>
      </c>
      <c r="T7" s="19">
        <f t="shared" si="2"/>
        <v>14.575636950011519</v>
      </c>
      <c r="U7" s="13">
        <v>32</v>
      </c>
      <c r="V7" s="13">
        <v>134.33193691692455</v>
      </c>
      <c r="W7" s="13">
        <v>73.407578985660578</v>
      </c>
      <c r="X7" s="13">
        <v>130.55635065273202</v>
      </c>
      <c r="Y7" s="13">
        <v>86.972376290481165</v>
      </c>
      <c r="Z7" s="13">
        <v>16.704999999999998</v>
      </c>
      <c r="AA7" s="13">
        <v>20.2</v>
      </c>
      <c r="AB7" s="11">
        <v>0.22900000000000001</v>
      </c>
      <c r="AC7" s="11">
        <v>0.56986126274864857</v>
      </c>
      <c r="AD7" s="16">
        <v>6.9500000000000006E-2</v>
      </c>
      <c r="AE7" s="16">
        <v>-1.32</v>
      </c>
      <c r="AF7" s="11">
        <v>36.641546177929698</v>
      </c>
      <c r="AG7" s="11">
        <v>-4.8274135197340001E-2</v>
      </c>
    </row>
    <row r="8" spans="1:33" x14ac:dyDescent="0.25">
      <c r="A8" s="1">
        <v>7</v>
      </c>
      <c r="B8" s="1">
        <v>1</v>
      </c>
      <c r="C8" s="1" t="s">
        <v>21</v>
      </c>
      <c r="D8" s="12" t="s">
        <v>22</v>
      </c>
      <c r="E8" s="3">
        <v>6</v>
      </c>
      <c r="F8" s="12">
        <v>1714</v>
      </c>
      <c r="G8" s="1" t="s">
        <v>26</v>
      </c>
      <c r="H8" s="14" t="s">
        <v>23</v>
      </c>
      <c r="I8" s="1">
        <v>5446</v>
      </c>
      <c r="J8" s="1">
        <v>0.83599999999999997</v>
      </c>
      <c r="K8" s="7">
        <v>6.5143540669856463</v>
      </c>
      <c r="L8" s="13">
        <v>153.50716121924347</v>
      </c>
      <c r="M8" s="7">
        <v>-28.195</v>
      </c>
      <c r="N8" s="7">
        <f t="shared" si="0"/>
        <v>20.780917982517067</v>
      </c>
      <c r="O8" s="7">
        <v>52.215000000000003</v>
      </c>
      <c r="P8" s="7">
        <v>0.84499999999999997</v>
      </c>
      <c r="Q8" s="20">
        <v>0.59102640460591627</v>
      </c>
      <c r="R8" s="13">
        <v>92.652536593043365</v>
      </c>
      <c r="S8" s="19">
        <f t="shared" si="1"/>
        <v>2.9266705024732325</v>
      </c>
      <c r="T8" s="19">
        <f t="shared" si="2"/>
        <v>14.297161572052399</v>
      </c>
      <c r="U8" s="13">
        <v>32.299999999999997</v>
      </c>
      <c r="V8" s="13">
        <v>137.50462441437114</v>
      </c>
      <c r="W8" s="13">
        <v>73.264750622182063</v>
      </c>
      <c r="X8" s="13">
        <v>110.44869533258864</v>
      </c>
      <c r="Y8" s="13">
        <v>72.337429345479649</v>
      </c>
      <c r="Z8" s="13">
        <v>16.677777777777777</v>
      </c>
      <c r="AA8" s="13" t="s">
        <v>39</v>
      </c>
      <c r="AB8" s="11" t="s">
        <v>39</v>
      </c>
      <c r="AC8" s="11" t="s">
        <v>39</v>
      </c>
      <c r="AD8" s="16">
        <v>5.0368527315910003E-2</v>
      </c>
      <c r="AE8" s="16">
        <v>-1.09213721298496</v>
      </c>
      <c r="AF8" s="11">
        <v>23.460515841408998</v>
      </c>
      <c r="AG8" s="11">
        <v>0.37195017444237999</v>
      </c>
    </row>
    <row r="9" spans="1:33" x14ac:dyDescent="0.25">
      <c r="A9" s="1">
        <v>8</v>
      </c>
      <c r="B9" s="1">
        <v>1</v>
      </c>
      <c r="C9" s="1" t="s">
        <v>21</v>
      </c>
      <c r="D9" s="4" t="s">
        <v>29</v>
      </c>
      <c r="E9" s="3">
        <v>1</v>
      </c>
      <c r="F9" s="12">
        <v>1714</v>
      </c>
      <c r="G9" s="1" t="s">
        <v>26</v>
      </c>
      <c r="H9" s="14" t="s">
        <v>23</v>
      </c>
      <c r="I9" s="1">
        <v>3114</v>
      </c>
      <c r="J9" s="1">
        <v>0.51300000000000001</v>
      </c>
      <c r="K9" s="7">
        <v>6.0701754385964914</v>
      </c>
      <c r="L9" s="13">
        <v>164.73988439306359</v>
      </c>
      <c r="M9" s="7">
        <v>-27.25</v>
      </c>
      <c r="N9" s="7">
        <f t="shared" si="0"/>
        <v>19.789257260344385</v>
      </c>
      <c r="O9" s="7">
        <v>49.305</v>
      </c>
      <c r="P9" s="7">
        <v>0.86949999999999994</v>
      </c>
      <c r="Q9" s="20">
        <v>0.43319741422178015</v>
      </c>
      <c r="R9" s="13">
        <v>102.31523534269198</v>
      </c>
      <c r="S9" s="19">
        <f t="shared" si="1"/>
        <v>2.302093288331295</v>
      </c>
      <c r="T9" s="19">
        <f t="shared" si="2"/>
        <v>20.071680288351168</v>
      </c>
      <c r="U9" s="13">
        <v>33.9</v>
      </c>
      <c r="V9" s="13">
        <v>131.81072439718483</v>
      </c>
      <c r="W9" s="13">
        <v>61.420091936107553</v>
      </c>
      <c r="X9" s="13">
        <v>101.04736510972343</v>
      </c>
      <c r="Y9" s="13">
        <v>60.47926562960199</v>
      </c>
      <c r="Z9" s="13">
        <v>14.888055555555555</v>
      </c>
      <c r="AA9" s="13">
        <v>8.01</v>
      </c>
      <c r="AB9" s="11">
        <v>8.3900000000000002E-2</v>
      </c>
      <c r="AC9" s="11">
        <v>0.52933514397361636</v>
      </c>
      <c r="AD9" s="17" t="s">
        <v>39</v>
      </c>
      <c r="AE9" s="17" t="s">
        <v>39</v>
      </c>
      <c r="AF9" s="17" t="s">
        <v>39</v>
      </c>
      <c r="AG9" s="17" t="s">
        <v>39</v>
      </c>
    </row>
    <row r="10" spans="1:33" x14ac:dyDescent="0.25">
      <c r="A10" s="1">
        <v>9</v>
      </c>
      <c r="B10" s="1">
        <v>1</v>
      </c>
      <c r="C10" s="1" t="s">
        <v>21</v>
      </c>
      <c r="D10" s="4" t="s">
        <v>29</v>
      </c>
      <c r="E10" s="3">
        <v>2</v>
      </c>
      <c r="F10" s="12">
        <v>1714</v>
      </c>
      <c r="G10" s="1" t="s">
        <v>26</v>
      </c>
      <c r="H10" s="14" t="s">
        <v>23</v>
      </c>
      <c r="I10" s="1">
        <v>4824</v>
      </c>
      <c r="J10" s="1">
        <v>0.82699999999999996</v>
      </c>
      <c r="K10" s="7">
        <v>5.8331318016928666</v>
      </c>
      <c r="L10" s="13">
        <v>171.43449419568822</v>
      </c>
      <c r="M10" s="7">
        <v>-28.375</v>
      </c>
      <c r="N10" s="7">
        <f t="shared" si="0"/>
        <v>20.970024443586777</v>
      </c>
      <c r="O10" s="7">
        <v>50.14</v>
      </c>
      <c r="P10" s="7">
        <v>0.62</v>
      </c>
      <c r="Q10" s="20">
        <v>0.40912434151674781</v>
      </c>
      <c r="R10" s="13">
        <v>75.920990286661905</v>
      </c>
      <c r="S10" s="19">
        <f t="shared" si="1"/>
        <v>2.2625169210021832</v>
      </c>
      <c r="T10" s="19">
        <f t="shared" si="2"/>
        <v>15.154317088576843</v>
      </c>
      <c r="U10" s="13">
        <v>32.9</v>
      </c>
      <c r="V10" s="13">
        <v>103.45073303703596</v>
      </c>
      <c r="W10" s="13">
        <v>52.409285483900845</v>
      </c>
      <c r="X10" s="13">
        <v>113.50787655855247</v>
      </c>
      <c r="Y10" s="13">
        <v>71.863800940617168</v>
      </c>
      <c r="Z10" s="13">
        <v>14.968333333333334</v>
      </c>
      <c r="AA10" s="13">
        <v>9.93</v>
      </c>
      <c r="AB10" s="11">
        <v>0.107</v>
      </c>
      <c r="AC10" s="11">
        <v>0.55226183708275811</v>
      </c>
      <c r="AD10" s="17" t="s">
        <v>39</v>
      </c>
      <c r="AE10" s="17" t="s">
        <v>39</v>
      </c>
      <c r="AF10" s="17" t="s">
        <v>39</v>
      </c>
      <c r="AG10" s="17" t="s">
        <v>39</v>
      </c>
    </row>
    <row r="11" spans="1:33" x14ac:dyDescent="0.25">
      <c r="A11" s="1">
        <v>10</v>
      </c>
      <c r="B11" s="1">
        <v>1</v>
      </c>
      <c r="C11" s="1" t="s">
        <v>21</v>
      </c>
      <c r="D11" s="4" t="s">
        <v>29</v>
      </c>
      <c r="E11" s="3">
        <v>3</v>
      </c>
      <c r="F11" s="12">
        <v>1714</v>
      </c>
      <c r="G11" s="1" t="s">
        <v>26</v>
      </c>
      <c r="H11" s="14" t="s">
        <v>23</v>
      </c>
      <c r="I11" s="1">
        <v>4479</v>
      </c>
      <c r="J11" s="1">
        <v>0.749</v>
      </c>
      <c r="K11" s="7">
        <v>5.9799732977303073</v>
      </c>
      <c r="L11" s="13">
        <v>167.22482697030586</v>
      </c>
      <c r="M11" s="7">
        <v>-26.335000000000001</v>
      </c>
      <c r="N11" s="7">
        <f t="shared" si="0"/>
        <v>18.830912069346233</v>
      </c>
      <c r="O11" s="7">
        <v>48.28</v>
      </c>
      <c r="P11" s="7">
        <v>0.70849999999999991</v>
      </c>
      <c r="Q11" s="20">
        <v>0.46648027958062899</v>
      </c>
      <c r="R11" s="13">
        <v>84.627707077472635</v>
      </c>
      <c r="S11" s="19">
        <f t="shared" si="1"/>
        <v>2.5163575496106638</v>
      </c>
      <c r="T11" s="19">
        <f t="shared" si="2"/>
        <v>15.18820904148294</v>
      </c>
      <c r="U11" s="13">
        <v>32.5</v>
      </c>
      <c r="V11" s="13">
        <v>104.76722260889328</v>
      </c>
      <c r="W11" s="13">
        <v>54.889921871559302</v>
      </c>
      <c r="X11" s="13">
        <v>107.90922009747082</v>
      </c>
      <c r="Y11" s="13">
        <v>69.879295088125872</v>
      </c>
      <c r="Z11" s="13">
        <v>16.304444444444446</v>
      </c>
      <c r="AA11" s="13">
        <v>10.7</v>
      </c>
      <c r="AB11" s="11">
        <v>0.123</v>
      </c>
      <c r="AC11" s="11">
        <v>0.57135046473482776</v>
      </c>
      <c r="AD11" s="16">
        <v>7.0074742268040002E-2</v>
      </c>
      <c r="AE11" s="16">
        <v>-1.5587113402061801</v>
      </c>
      <c r="AF11" s="11">
        <v>25.8212619516584</v>
      </c>
      <c r="AG11" s="11">
        <v>0.32537485132892002</v>
      </c>
    </row>
    <row r="12" spans="1:33" x14ac:dyDescent="0.25">
      <c r="A12" s="1">
        <v>11</v>
      </c>
      <c r="B12" s="1">
        <v>1</v>
      </c>
      <c r="C12" s="1" t="s">
        <v>21</v>
      </c>
      <c r="D12" s="4" t="s">
        <v>29</v>
      </c>
      <c r="E12" s="3">
        <v>4</v>
      </c>
      <c r="F12" s="12">
        <v>1714</v>
      </c>
      <c r="G12" s="1" t="s">
        <v>26</v>
      </c>
      <c r="H12" s="14" t="s">
        <v>23</v>
      </c>
      <c r="I12" s="1">
        <v>4670</v>
      </c>
      <c r="J12" s="1">
        <v>0.91200000000000003</v>
      </c>
      <c r="K12" s="7">
        <v>5.1206140350877192</v>
      </c>
      <c r="L12" s="13">
        <v>195.28907922912208</v>
      </c>
      <c r="M12" s="7">
        <v>-27.4</v>
      </c>
      <c r="N12" s="7">
        <f t="shared" si="0"/>
        <v>19.946535060662139</v>
      </c>
      <c r="O12" s="7">
        <v>51.94</v>
      </c>
      <c r="P12" s="7">
        <v>0.74449999999999994</v>
      </c>
      <c r="Q12" s="20">
        <v>0.34394765539803701</v>
      </c>
      <c r="R12" s="13">
        <v>103.85194249005809</v>
      </c>
      <c r="S12" s="19">
        <f t="shared" si="1"/>
        <v>2.1667490621192913</v>
      </c>
      <c r="T12" s="19">
        <f t="shared" si="2"/>
        <v>21.64573557387445</v>
      </c>
      <c r="U12" s="13">
        <v>32.9</v>
      </c>
      <c r="V12" s="13">
        <v>145.89967488945959</v>
      </c>
      <c r="W12" s="13">
        <v>73.914388896137808</v>
      </c>
      <c r="X12" s="13">
        <v>117.86085599322401</v>
      </c>
      <c r="Y12" s="13">
        <v>74.619747550458541</v>
      </c>
      <c r="Z12" s="13">
        <v>16.267500000000002</v>
      </c>
      <c r="AA12" s="13">
        <v>5.27</v>
      </c>
      <c r="AB12" s="11">
        <v>4.99E-2</v>
      </c>
      <c r="AC12" s="11">
        <v>0.48787248787248788</v>
      </c>
      <c r="AD12" s="16">
        <v>4.8358669833730002E-2</v>
      </c>
      <c r="AE12" s="16">
        <v>-0.70817339667458001</v>
      </c>
      <c r="AF12" s="11">
        <v>25.334345470476201</v>
      </c>
      <c r="AG12" s="11">
        <v>-0.30437195259847999</v>
      </c>
    </row>
    <row r="13" spans="1:33" x14ac:dyDescent="0.25">
      <c r="A13" s="1">
        <v>12</v>
      </c>
      <c r="B13" s="1">
        <v>1</v>
      </c>
      <c r="C13" s="1" t="s">
        <v>21</v>
      </c>
      <c r="D13" s="4" t="s">
        <v>29</v>
      </c>
      <c r="E13" s="3">
        <v>5</v>
      </c>
      <c r="F13" s="12">
        <v>1714</v>
      </c>
      <c r="G13" s="1" t="s">
        <v>26</v>
      </c>
      <c r="H13" s="14" t="s">
        <v>23</v>
      </c>
      <c r="I13" s="1">
        <v>4101</v>
      </c>
      <c r="J13" s="1">
        <v>0.73399999999999999</v>
      </c>
      <c r="K13" s="7">
        <v>5.5871934604904636</v>
      </c>
      <c r="L13" s="13">
        <v>178.9807364057547</v>
      </c>
      <c r="M13" s="7">
        <v>-26.43</v>
      </c>
      <c r="N13" s="7">
        <f t="shared" si="0"/>
        <v>18.930328584488016</v>
      </c>
      <c r="O13" s="7">
        <v>49.42</v>
      </c>
      <c r="P13" s="7">
        <v>0.84</v>
      </c>
      <c r="Q13" s="20">
        <v>0.41202813831368268</v>
      </c>
      <c r="R13" s="13">
        <v>107.3884418434528</v>
      </c>
      <c r="S13" s="19">
        <f t="shared" si="1"/>
        <v>2.3788741811379057</v>
      </c>
      <c r="T13" s="19">
        <f t="shared" si="2"/>
        <v>20.386957149040544</v>
      </c>
      <c r="U13" s="13">
        <v>32</v>
      </c>
      <c r="V13" s="13">
        <v>149.58146833119261</v>
      </c>
      <c r="W13" s="13">
        <v>81.740900215737753</v>
      </c>
      <c r="X13" s="13">
        <v>124.90392929899939</v>
      </c>
      <c r="Y13" s="13">
        <v>83.206917816256436</v>
      </c>
      <c r="Z13" s="13">
        <v>17.216666666666665</v>
      </c>
      <c r="AA13" s="13">
        <v>8.84</v>
      </c>
      <c r="AB13" s="11">
        <v>8.7599999999999997E-2</v>
      </c>
      <c r="AC13" s="11">
        <v>0.50103069170865788</v>
      </c>
      <c r="AD13" s="16">
        <v>5.4930374687759999E-2</v>
      </c>
      <c r="AE13" s="16">
        <v>-1.1556877435470401</v>
      </c>
      <c r="AF13" s="11">
        <v>33.030480825500099</v>
      </c>
      <c r="AG13" s="11">
        <v>2.6557673802790002E-2</v>
      </c>
    </row>
    <row r="14" spans="1:33" x14ac:dyDescent="0.25">
      <c r="A14" s="1">
        <v>13</v>
      </c>
      <c r="B14" s="1">
        <v>1</v>
      </c>
      <c r="C14" s="1" t="s">
        <v>21</v>
      </c>
      <c r="D14" s="4" t="s">
        <v>29</v>
      </c>
      <c r="E14" s="3">
        <v>6</v>
      </c>
      <c r="F14" s="12">
        <v>1714</v>
      </c>
      <c r="G14" s="1" t="s">
        <v>26</v>
      </c>
      <c r="H14" s="14" t="s">
        <v>23</v>
      </c>
      <c r="I14" s="1">
        <v>4814</v>
      </c>
      <c r="J14" s="1">
        <v>0.81100000000000005</v>
      </c>
      <c r="K14" s="7">
        <v>5.9358816276202218</v>
      </c>
      <c r="L14" s="13">
        <v>168.46697133361033</v>
      </c>
      <c r="M14" s="7">
        <v>-27.91</v>
      </c>
      <c r="N14" s="7">
        <f t="shared" si="0"/>
        <v>20.481642646257033</v>
      </c>
      <c r="O14" s="7">
        <v>48.71</v>
      </c>
      <c r="P14" s="7">
        <v>0.72799999999999998</v>
      </c>
      <c r="Q14" s="20">
        <v>0.38934731477851819</v>
      </c>
      <c r="R14" s="13">
        <v>87.60282509347735</v>
      </c>
      <c r="S14" s="19">
        <f t="shared" si="1"/>
        <v>2.1158762231487347</v>
      </c>
      <c r="T14" s="19">
        <f t="shared" si="2"/>
        <v>18.697958669989177</v>
      </c>
      <c r="U14" s="13">
        <v>32</v>
      </c>
      <c r="V14" s="13">
        <v>95.588950901617807</v>
      </c>
      <c r="W14" s="13">
        <v>52.235928584923649</v>
      </c>
      <c r="X14" s="13">
        <v>86.270621518564269</v>
      </c>
      <c r="Y14" s="13">
        <v>57.47067009772644</v>
      </c>
      <c r="Z14" s="13">
        <v>17.244166666666665</v>
      </c>
      <c r="AA14" s="13">
        <v>5.28</v>
      </c>
      <c r="AB14" s="11">
        <v>5.62E-2</v>
      </c>
      <c r="AC14" s="11">
        <v>0.54940504127439882</v>
      </c>
      <c r="AD14" s="16">
        <v>4.0884798099759999E-2</v>
      </c>
      <c r="AE14" s="16">
        <v>-0.77402929532858</v>
      </c>
      <c r="AF14" s="11">
        <v>17.241561814676999</v>
      </c>
      <c r="AG14" s="11">
        <v>9.1355665493420002E-2</v>
      </c>
    </row>
    <row r="15" spans="1:33" x14ac:dyDescent="0.25">
      <c r="A15" s="1">
        <v>14</v>
      </c>
      <c r="B15" s="1">
        <v>1</v>
      </c>
      <c r="C15" s="1" t="s">
        <v>21</v>
      </c>
      <c r="D15" s="4" t="s">
        <v>29</v>
      </c>
      <c r="E15" s="3">
        <v>7</v>
      </c>
      <c r="F15" s="12">
        <v>1714</v>
      </c>
      <c r="G15" s="1" t="s">
        <v>26</v>
      </c>
      <c r="H15" s="14" t="s">
        <v>23</v>
      </c>
      <c r="I15" s="1">
        <v>3705</v>
      </c>
      <c r="J15" s="1">
        <v>0.68700000000000006</v>
      </c>
      <c r="K15" s="7">
        <v>5.3930131004366801</v>
      </c>
      <c r="L15" s="13">
        <v>185.42510121457491</v>
      </c>
      <c r="M15" s="7">
        <v>-27.195</v>
      </c>
      <c r="N15" s="7">
        <f t="shared" si="0"/>
        <v>19.731600886097418</v>
      </c>
      <c r="O15" s="7">
        <v>49.66</v>
      </c>
      <c r="P15" s="7">
        <v>0.73849999999999993</v>
      </c>
      <c r="Q15" s="20">
        <v>0.40682355257975578</v>
      </c>
      <c r="R15" s="13">
        <v>97.81174089068827</v>
      </c>
      <c r="S15" s="19">
        <f t="shared" si="1"/>
        <v>2.4333967230185207</v>
      </c>
      <c r="T15" s="19">
        <f t="shared" si="2"/>
        <v>18.1528329743205</v>
      </c>
      <c r="U15" s="15" t="s">
        <v>39</v>
      </c>
      <c r="V15" s="15" t="s">
        <v>39</v>
      </c>
      <c r="W15" s="15" t="s">
        <v>39</v>
      </c>
      <c r="X15" s="15" t="s">
        <v>39</v>
      </c>
      <c r="Y15" s="15" t="s">
        <v>39</v>
      </c>
      <c r="Z15" s="15" t="s">
        <v>39</v>
      </c>
      <c r="AA15" s="15" t="s">
        <v>39</v>
      </c>
      <c r="AB15" s="15" t="s">
        <v>39</v>
      </c>
      <c r="AC15" s="15" t="s">
        <v>39</v>
      </c>
      <c r="AD15" s="16">
        <v>7.1131973355540001E-2</v>
      </c>
      <c r="AE15" s="16">
        <v>-0.59506078268109996</v>
      </c>
      <c r="AF15" s="11">
        <v>20.127750615508301</v>
      </c>
      <c r="AG15" s="11">
        <v>0.90130113966354997</v>
      </c>
    </row>
    <row r="16" spans="1:33" x14ac:dyDescent="0.25">
      <c r="A16" s="1">
        <v>15</v>
      </c>
      <c r="B16" s="1">
        <v>1</v>
      </c>
      <c r="C16" s="1" t="s">
        <v>21</v>
      </c>
      <c r="D16" s="4" t="s">
        <v>29</v>
      </c>
      <c r="E16" s="3">
        <v>8</v>
      </c>
      <c r="F16" s="12">
        <v>1714</v>
      </c>
      <c r="G16" s="1" t="s">
        <v>26</v>
      </c>
      <c r="H16" s="14" t="s">
        <v>23</v>
      </c>
      <c r="I16" s="1">
        <v>3661</v>
      </c>
      <c r="J16" s="1">
        <v>0.68</v>
      </c>
      <c r="K16" s="7">
        <v>5.3838235294117638</v>
      </c>
      <c r="L16" s="13">
        <v>185.74160065555859</v>
      </c>
      <c r="M16" s="7">
        <v>-28.43</v>
      </c>
      <c r="N16" s="7">
        <f t="shared" si="0"/>
        <v>21.027820949597043</v>
      </c>
      <c r="O16" s="7">
        <v>50.05</v>
      </c>
      <c r="P16" s="7">
        <v>0.79100000000000004</v>
      </c>
      <c r="Q16" s="20">
        <v>0.38634413965087278</v>
      </c>
      <c r="R16" s="13">
        <v>104.94400437039062</v>
      </c>
      <c r="S16" s="19">
        <f t="shared" si="1"/>
        <v>2.314844480730573</v>
      </c>
      <c r="T16" s="19">
        <f t="shared" si="2"/>
        <v>20.473974335803366</v>
      </c>
      <c r="U16" s="15" t="s">
        <v>39</v>
      </c>
      <c r="V16" s="15" t="s">
        <v>39</v>
      </c>
      <c r="W16" s="15" t="s">
        <v>39</v>
      </c>
      <c r="X16" s="15" t="s">
        <v>39</v>
      </c>
      <c r="Y16" s="15" t="s">
        <v>39</v>
      </c>
      <c r="Z16" s="15" t="s">
        <v>39</v>
      </c>
      <c r="AA16" s="15" t="s">
        <v>39</v>
      </c>
      <c r="AB16" s="15" t="s">
        <v>39</v>
      </c>
      <c r="AC16" s="15" t="s">
        <v>39</v>
      </c>
      <c r="AD16" s="16">
        <v>7.0954513064130004E-2</v>
      </c>
      <c r="AE16" s="16">
        <v>-1.34365692794933</v>
      </c>
      <c r="AF16" s="11">
        <v>19.859329125283899</v>
      </c>
      <c r="AG16" s="11">
        <v>0.42034184947038999</v>
      </c>
    </row>
    <row r="17" spans="1:33" x14ac:dyDescent="0.25">
      <c r="A17" s="1">
        <v>20</v>
      </c>
      <c r="B17" s="1">
        <v>2</v>
      </c>
      <c r="C17" s="1" t="s">
        <v>30</v>
      </c>
      <c r="D17" s="4" t="s">
        <v>31</v>
      </c>
      <c r="E17" s="3">
        <v>1</v>
      </c>
      <c r="F17" s="4">
        <v>1532</v>
      </c>
      <c r="G17" s="1" t="s">
        <v>26</v>
      </c>
      <c r="H17" s="14" t="s">
        <v>23</v>
      </c>
      <c r="I17" s="1">
        <v>2513</v>
      </c>
      <c r="J17" s="1">
        <v>0.438</v>
      </c>
      <c r="K17" s="7">
        <v>5.737442922374429</v>
      </c>
      <c r="L17" s="13">
        <v>174.29367290091523</v>
      </c>
      <c r="M17" s="7">
        <v>-26.94</v>
      </c>
      <c r="N17" s="7">
        <f t="shared" si="0"/>
        <v>19.464370131338253</v>
      </c>
      <c r="O17" s="7">
        <v>46.01</v>
      </c>
      <c r="P17" s="7">
        <v>0.89050000000000007</v>
      </c>
      <c r="Q17" s="20">
        <v>0.59820898802329414</v>
      </c>
      <c r="R17" s="13">
        <v>110.86322551304644</v>
      </c>
      <c r="S17" s="19">
        <f t="shared" si="1"/>
        <v>3.3633561833845014</v>
      </c>
      <c r="T17" s="19">
        <f t="shared" si="2"/>
        <v>14.886101978215748</v>
      </c>
      <c r="U17" s="13">
        <v>33.200000000000003</v>
      </c>
      <c r="V17" s="13">
        <v>147.32657681828414</v>
      </c>
      <c r="W17" s="13">
        <v>72.784078114333013</v>
      </c>
      <c r="X17" s="13">
        <v>166.19216076648686</v>
      </c>
      <c r="Y17" s="13">
        <v>103.45635911314022</v>
      </c>
      <c r="Z17" s="13">
        <v>14.344444444444445</v>
      </c>
      <c r="AA17" s="13">
        <v>11.3</v>
      </c>
      <c r="AB17" s="11">
        <v>0.12</v>
      </c>
      <c r="AC17" s="11">
        <v>0.5638214565387627</v>
      </c>
      <c r="AD17" s="16">
        <v>4.6229216152019997E-2</v>
      </c>
      <c r="AE17" s="16">
        <v>-1.6682509897070401</v>
      </c>
      <c r="AF17" s="11">
        <v>36.515609894273403</v>
      </c>
      <c r="AG17" s="11">
        <v>0.65604346413577996</v>
      </c>
    </row>
    <row r="18" spans="1:33" x14ac:dyDescent="0.25">
      <c r="A18" s="1">
        <v>21</v>
      </c>
      <c r="B18" s="1">
        <v>2</v>
      </c>
      <c r="C18" s="1" t="s">
        <v>30</v>
      </c>
      <c r="D18" s="4" t="s">
        <v>31</v>
      </c>
      <c r="E18" s="3">
        <v>2</v>
      </c>
      <c r="F18" s="4">
        <v>1532</v>
      </c>
      <c r="G18" s="1" t="s">
        <v>26</v>
      </c>
      <c r="H18" s="14" t="s">
        <v>23</v>
      </c>
      <c r="I18" s="1">
        <v>5646</v>
      </c>
      <c r="J18" s="1">
        <v>1.1359999999999999</v>
      </c>
      <c r="K18" s="7">
        <v>4.9700704225352119</v>
      </c>
      <c r="L18" s="13">
        <v>201.20439249025858</v>
      </c>
      <c r="M18" s="7">
        <v>-26.3</v>
      </c>
      <c r="N18" s="7">
        <f t="shared" si="0"/>
        <v>18.794289822327205</v>
      </c>
      <c r="O18" s="7">
        <v>45.35</v>
      </c>
      <c r="P18" s="7">
        <v>0.94499999999999995</v>
      </c>
      <c r="Q18" s="20">
        <v>0.69048379052369069</v>
      </c>
      <c r="R18" s="13">
        <v>135.81296493092455</v>
      </c>
      <c r="S18" s="19">
        <f t="shared" si="1"/>
        <v>4.4815603740867784</v>
      </c>
      <c r="T18" s="19">
        <f t="shared" si="2"/>
        <v>13.686056254604818</v>
      </c>
      <c r="U18" s="13">
        <v>32.6</v>
      </c>
      <c r="V18" s="13">
        <v>205.50079613131314</v>
      </c>
      <c r="W18" s="13">
        <v>106.76501911019533</v>
      </c>
      <c r="X18" s="13">
        <v>211.92326826331418</v>
      </c>
      <c r="Y18" s="13">
        <v>136.4629498585609</v>
      </c>
      <c r="Z18" s="13">
        <v>14.419722222222223</v>
      </c>
      <c r="AA18" s="13">
        <v>15.7</v>
      </c>
      <c r="AB18" s="11">
        <v>0.16</v>
      </c>
      <c r="AC18" s="11">
        <v>0.53262673304426955</v>
      </c>
      <c r="AD18" s="16">
        <v>6.9841382181520001E-2</v>
      </c>
      <c r="AE18" s="16">
        <v>-2.61372189841798</v>
      </c>
      <c r="AF18" s="11">
        <v>54.123493266593798</v>
      </c>
      <c r="AG18" s="11">
        <v>0.30805074582552</v>
      </c>
    </row>
    <row r="19" spans="1:33" x14ac:dyDescent="0.25">
      <c r="A19" s="1">
        <v>22</v>
      </c>
      <c r="B19" s="1">
        <v>2</v>
      </c>
      <c r="C19" s="1" t="s">
        <v>30</v>
      </c>
      <c r="D19" s="4" t="s">
        <v>31</v>
      </c>
      <c r="E19" s="3">
        <v>3</v>
      </c>
      <c r="F19" s="4">
        <v>1532</v>
      </c>
      <c r="G19" s="1" t="s">
        <v>26</v>
      </c>
      <c r="H19" s="14" t="s">
        <v>23</v>
      </c>
      <c r="I19" s="1">
        <v>1928</v>
      </c>
      <c r="J19" s="1">
        <v>0.30199999999999999</v>
      </c>
      <c r="K19" s="7">
        <v>6.3841059602649013</v>
      </c>
      <c r="L19" s="13">
        <v>156.6390041493776</v>
      </c>
      <c r="M19" s="7">
        <v>-28.95</v>
      </c>
      <c r="N19" s="7">
        <f t="shared" si="0"/>
        <v>21.574584212965348</v>
      </c>
      <c r="O19" s="7">
        <v>45.72</v>
      </c>
      <c r="P19" s="7">
        <v>0.81799999999999995</v>
      </c>
      <c r="Q19" s="20">
        <v>0.57912164865946381</v>
      </c>
      <c r="R19" s="13">
        <v>91.521932424422019</v>
      </c>
      <c r="S19" s="19">
        <f t="shared" si="1"/>
        <v>2.9262270428181982</v>
      </c>
      <c r="T19" s="19">
        <f t="shared" si="2"/>
        <v>14.124838915856206</v>
      </c>
      <c r="U19" s="13">
        <v>32.200000000000003</v>
      </c>
      <c r="V19" s="13">
        <v>170.65018056936174</v>
      </c>
      <c r="W19" s="13">
        <v>91.694526000773863</v>
      </c>
      <c r="X19" s="13">
        <v>159.20642052830809</v>
      </c>
      <c r="Y19" s="13">
        <v>104.86286813563338</v>
      </c>
      <c r="Z19" s="13">
        <v>15.547499999999999</v>
      </c>
      <c r="AA19" s="13">
        <v>19</v>
      </c>
      <c r="AB19" s="11">
        <v>0.217</v>
      </c>
      <c r="AC19" s="11">
        <v>0.57439170323095334</v>
      </c>
      <c r="AD19" s="16">
        <v>6.2269675723049998E-2</v>
      </c>
      <c r="AE19" s="16">
        <v>-1.3726167397020199</v>
      </c>
      <c r="AF19" s="11">
        <v>42.801736490223902</v>
      </c>
      <c r="AG19" s="11">
        <v>0.20178759314504</v>
      </c>
    </row>
    <row r="20" spans="1:33" x14ac:dyDescent="0.25">
      <c r="A20" s="1">
        <v>23</v>
      </c>
      <c r="B20" s="1">
        <v>2</v>
      </c>
      <c r="C20" s="1" t="s">
        <v>30</v>
      </c>
      <c r="D20" s="4" t="s">
        <v>31</v>
      </c>
      <c r="E20" s="3">
        <v>4</v>
      </c>
      <c r="F20" s="4">
        <v>1532</v>
      </c>
      <c r="G20" s="1" t="s">
        <v>26</v>
      </c>
      <c r="H20" s="14" t="s">
        <v>23</v>
      </c>
      <c r="I20" s="1">
        <v>2886</v>
      </c>
      <c r="J20" s="1">
        <v>0.435</v>
      </c>
      <c r="K20" s="7">
        <v>6.6344827586206891</v>
      </c>
      <c r="L20" s="13">
        <v>150.72765072765071</v>
      </c>
      <c r="M20" s="7">
        <v>-28.44</v>
      </c>
      <c r="N20" s="7">
        <f t="shared" si="0"/>
        <v>21.038330108279471</v>
      </c>
      <c r="O20" s="7">
        <v>45.86</v>
      </c>
      <c r="P20" s="7">
        <v>0.84799999999999998</v>
      </c>
      <c r="Q20" s="20">
        <v>0.58015693967631188</v>
      </c>
      <c r="R20" s="13">
        <v>91.297891297891283</v>
      </c>
      <c r="S20" s="19">
        <f t="shared" si="1"/>
        <v>2.8208287926049631</v>
      </c>
      <c r="T20" s="19">
        <f t="shared" si="2"/>
        <v>14.616734576563477</v>
      </c>
      <c r="U20" s="13">
        <v>33.299999999999997</v>
      </c>
      <c r="V20" s="13">
        <v>130.79685129303692</v>
      </c>
      <c r="W20" s="13">
        <v>64.079266932823487</v>
      </c>
      <c r="X20" s="13">
        <v>120.74765819690485</v>
      </c>
      <c r="Y20" s="13">
        <v>74.745099168865238</v>
      </c>
      <c r="Z20" s="13">
        <v>15.502777777777776</v>
      </c>
      <c r="AA20" s="13">
        <v>12.3</v>
      </c>
      <c r="AB20" s="11">
        <v>0.152</v>
      </c>
      <c r="AC20" s="11">
        <v>0.60491392634440122</v>
      </c>
      <c r="AD20" s="16">
        <v>5.0517814726839999E-2</v>
      </c>
      <c r="AE20" s="16">
        <v>-1.5903562945368199</v>
      </c>
      <c r="AF20" s="11">
        <v>28.047407123917299</v>
      </c>
      <c r="AG20" s="11">
        <v>0.52925174692342003</v>
      </c>
    </row>
    <row r="21" spans="1:33" x14ac:dyDescent="0.25">
      <c r="A21" s="1">
        <v>24</v>
      </c>
      <c r="B21" s="1">
        <v>2</v>
      </c>
      <c r="C21" s="1" t="s">
        <v>30</v>
      </c>
      <c r="D21" s="4" t="s">
        <v>31</v>
      </c>
      <c r="E21" s="3">
        <v>5</v>
      </c>
      <c r="F21" s="4">
        <v>1532</v>
      </c>
      <c r="G21" s="1" t="s">
        <v>26</v>
      </c>
      <c r="H21" s="14" t="s">
        <v>23</v>
      </c>
      <c r="I21" s="1">
        <v>2369</v>
      </c>
      <c r="J21" s="1">
        <v>0.39900000000000002</v>
      </c>
      <c r="K21" s="7">
        <v>5.9373433583959896</v>
      </c>
      <c r="L21" s="13">
        <v>168.42549598986915</v>
      </c>
      <c r="M21" s="7">
        <v>-28.83</v>
      </c>
      <c r="N21" s="7">
        <f t="shared" si="0"/>
        <v>21.448356106551891</v>
      </c>
      <c r="O21" s="7">
        <v>46.67</v>
      </c>
      <c r="P21" s="7">
        <v>0.879</v>
      </c>
      <c r="Q21" s="20">
        <v>0.68116734612707563</v>
      </c>
      <c r="R21" s="13">
        <v>105.74715069649643</v>
      </c>
      <c r="S21" s="19">
        <f t="shared" si="1"/>
        <v>3.7008370362437284</v>
      </c>
      <c r="T21" s="19">
        <f t="shared" si="2"/>
        <v>12.904317932997593</v>
      </c>
      <c r="U21" s="13">
        <v>32</v>
      </c>
      <c r="V21" s="13">
        <v>171.29274353654279</v>
      </c>
      <c r="W21" s="13">
        <v>93.605332353731853</v>
      </c>
      <c r="X21" s="13">
        <v>161.94590105793651</v>
      </c>
      <c r="Y21" s="13">
        <v>107.88306945692916</v>
      </c>
      <c r="Z21" s="13">
        <v>16.517499999999998</v>
      </c>
      <c r="AA21" s="13">
        <v>15.9</v>
      </c>
      <c r="AB21" s="11">
        <v>0.16600000000000001</v>
      </c>
      <c r="AC21" s="11">
        <v>0.53655628421223789</v>
      </c>
      <c r="AD21" s="16">
        <v>6.9693689745840004E-2</v>
      </c>
      <c r="AE21" s="16">
        <v>-1.6907716914986901</v>
      </c>
      <c r="AF21" s="11">
        <v>42.874051688800201</v>
      </c>
      <c r="AG21" s="11">
        <v>0.45537878055143999</v>
      </c>
    </row>
    <row r="22" spans="1:33" x14ac:dyDescent="0.25">
      <c r="A22" s="1">
        <v>25</v>
      </c>
      <c r="B22" s="1">
        <v>2</v>
      </c>
      <c r="C22" s="1" t="s">
        <v>30</v>
      </c>
      <c r="D22" s="4" t="s">
        <v>31</v>
      </c>
      <c r="E22" s="3">
        <v>6</v>
      </c>
      <c r="F22" s="4">
        <v>1532</v>
      </c>
      <c r="G22" s="1" t="s">
        <v>26</v>
      </c>
      <c r="H22" s="14" t="s">
        <v>23</v>
      </c>
      <c r="I22" s="1">
        <v>2663</v>
      </c>
      <c r="J22" s="1">
        <v>0.432</v>
      </c>
      <c r="K22" s="7">
        <v>6.1643518518518521</v>
      </c>
      <c r="L22" s="13">
        <v>162.22305670296657</v>
      </c>
      <c r="M22" s="7">
        <v>-28.07</v>
      </c>
      <c r="N22" s="7">
        <f t="shared" si="0"/>
        <v>20.649635261798689</v>
      </c>
      <c r="O22" s="7">
        <v>45.58</v>
      </c>
      <c r="P22" s="7">
        <v>1.03</v>
      </c>
      <c r="Q22" s="20">
        <v>0.48775062344139641</v>
      </c>
      <c r="R22" s="13">
        <v>119.34982028861113</v>
      </c>
      <c r="S22" s="19">
        <f t="shared" si="1"/>
        <v>2.5523999046271273</v>
      </c>
      <c r="T22" s="19">
        <f t="shared" si="2"/>
        <v>21.117348712599959</v>
      </c>
      <c r="U22" s="13">
        <v>32.1</v>
      </c>
      <c r="V22" s="13">
        <v>139.81833549506928</v>
      </c>
      <c r="W22" s="13">
        <v>75.763855793675091</v>
      </c>
      <c r="X22" s="13">
        <v>139.42576636631011</v>
      </c>
      <c r="Y22" s="13">
        <v>92.355864540848415</v>
      </c>
      <c r="Z22" s="13">
        <v>16.467777777777776</v>
      </c>
      <c r="AA22" s="13">
        <v>12.1</v>
      </c>
      <c r="AB22" s="11">
        <v>0.14299999999999999</v>
      </c>
      <c r="AC22" s="11">
        <v>0.5859375</v>
      </c>
      <c r="AD22" s="16">
        <v>4.3229216152020002E-2</v>
      </c>
      <c r="AE22" s="16">
        <v>-1.45358432304038</v>
      </c>
      <c r="AF22" s="11">
        <v>32.893615095305698</v>
      </c>
      <c r="AG22" s="11">
        <v>0.74919409326006003</v>
      </c>
    </row>
    <row r="23" spans="1:33" x14ac:dyDescent="0.25">
      <c r="A23" s="1">
        <v>26</v>
      </c>
      <c r="B23" s="1">
        <v>2</v>
      </c>
      <c r="C23" s="1" t="s">
        <v>30</v>
      </c>
      <c r="D23" s="4" t="s">
        <v>32</v>
      </c>
      <c r="E23" s="3">
        <v>1</v>
      </c>
      <c r="F23" s="4">
        <v>1532</v>
      </c>
      <c r="G23" s="1" t="s">
        <v>26</v>
      </c>
      <c r="H23" s="14" t="s">
        <v>23</v>
      </c>
      <c r="I23" s="1">
        <v>8466</v>
      </c>
      <c r="J23" s="1">
        <v>1.4910000000000001</v>
      </c>
      <c r="K23" s="7">
        <v>5.6780684104627763</v>
      </c>
      <c r="L23" s="13">
        <v>176.11622962437988</v>
      </c>
      <c r="M23" s="7">
        <v>-26.84</v>
      </c>
      <c r="N23" s="7">
        <f t="shared" si="0"/>
        <v>19.359611985696084</v>
      </c>
      <c r="O23" s="7">
        <v>57.19</v>
      </c>
      <c r="P23" s="7">
        <v>0.84</v>
      </c>
      <c r="Q23" s="20">
        <v>0.34065089348108213</v>
      </c>
      <c r="R23" s="13">
        <v>105.66973777462792</v>
      </c>
      <c r="S23" s="19">
        <f t="shared" si="1"/>
        <v>1.935295192840788</v>
      </c>
      <c r="T23" s="19">
        <f t="shared" si="2"/>
        <v>24.658675966357002</v>
      </c>
      <c r="U23" s="13">
        <v>32</v>
      </c>
      <c r="V23" s="13">
        <v>175.22889720384325</v>
      </c>
      <c r="W23" s="13">
        <v>95.756298965720404</v>
      </c>
      <c r="X23" s="13">
        <v>175.22495882160834</v>
      </c>
      <c r="Y23" s="13">
        <v>116.72914398973423</v>
      </c>
      <c r="Z23" s="13">
        <v>12.748611111111114</v>
      </c>
      <c r="AA23" s="13">
        <v>13.4</v>
      </c>
      <c r="AB23" s="11">
        <v>0.14499999999999999</v>
      </c>
      <c r="AC23" s="11">
        <v>0.54350871294895498</v>
      </c>
      <c r="AD23" s="16">
        <v>3.4195880806310003E-2</v>
      </c>
      <c r="AE23" s="16">
        <v>-0.51198290972830995</v>
      </c>
      <c r="AF23" s="11">
        <v>38.3751931146221</v>
      </c>
      <c r="AG23" s="11">
        <v>0.92227265382501999</v>
      </c>
    </row>
    <row r="24" spans="1:33" x14ac:dyDescent="0.25">
      <c r="A24" s="1">
        <v>27</v>
      </c>
      <c r="B24" s="1">
        <v>2</v>
      </c>
      <c r="C24" s="1" t="s">
        <v>30</v>
      </c>
      <c r="D24" s="4" t="s">
        <v>32</v>
      </c>
      <c r="E24" s="3">
        <v>2</v>
      </c>
      <c r="F24" s="4">
        <v>1532</v>
      </c>
      <c r="G24" s="1" t="s">
        <v>26</v>
      </c>
      <c r="H24" s="14" t="s">
        <v>23</v>
      </c>
      <c r="I24" s="1">
        <v>7902</v>
      </c>
      <c r="J24" s="1">
        <v>1.583</v>
      </c>
      <c r="K24" s="7">
        <v>4.9917877447883763</v>
      </c>
      <c r="L24" s="13">
        <v>200.3290306251582</v>
      </c>
      <c r="M24" s="7">
        <v>-27.15</v>
      </c>
      <c r="N24" s="7">
        <f t="shared" si="0"/>
        <v>19.684432337976048</v>
      </c>
      <c r="O24" s="7">
        <v>47.445</v>
      </c>
      <c r="P24" s="7">
        <v>0.4945</v>
      </c>
      <c r="Q24" s="20">
        <v>0.46202183105516764</v>
      </c>
      <c r="R24" s="13">
        <v>70.759075460100519</v>
      </c>
      <c r="S24" s="19">
        <f t="shared" si="1"/>
        <v>2.9856898562239467</v>
      </c>
      <c r="T24" s="19">
        <f t="shared" si="2"/>
        <v>10.702957452695657</v>
      </c>
      <c r="U24" s="13">
        <v>32.4</v>
      </c>
      <c r="V24" s="13">
        <v>100.55377389130159</v>
      </c>
      <c r="W24" s="13">
        <v>53.127533660692045</v>
      </c>
      <c r="X24" s="13">
        <v>123.25401854771158</v>
      </c>
      <c r="Y24" s="13">
        <v>80.268750991986266</v>
      </c>
      <c r="Z24" s="13">
        <v>12.698055555555554</v>
      </c>
      <c r="AA24" s="13">
        <v>6.76</v>
      </c>
      <c r="AB24" s="11">
        <v>6.9199999999999998E-2</v>
      </c>
      <c r="AC24" s="11">
        <v>0.55957099557006296</v>
      </c>
      <c r="AD24" s="16">
        <v>4.0933491686460002E-2</v>
      </c>
      <c r="AE24" s="16">
        <v>-1.3333365003958799</v>
      </c>
      <c r="AF24" s="11">
        <v>35.925255568050098</v>
      </c>
      <c r="AG24" s="11">
        <v>3.5762410222540002E-2</v>
      </c>
    </row>
    <row r="25" spans="1:33" x14ac:dyDescent="0.25">
      <c r="A25" s="1">
        <v>28</v>
      </c>
      <c r="B25" s="1">
        <v>2</v>
      </c>
      <c r="C25" s="1" t="s">
        <v>30</v>
      </c>
      <c r="D25" s="4" t="s">
        <v>32</v>
      </c>
      <c r="E25" s="3">
        <v>3</v>
      </c>
      <c r="F25" s="4">
        <v>1532</v>
      </c>
      <c r="G25" s="1" t="s">
        <v>26</v>
      </c>
      <c r="H25" s="14" t="s">
        <v>23</v>
      </c>
      <c r="I25" s="1">
        <v>10152</v>
      </c>
      <c r="J25" s="1">
        <v>1.9590000000000001</v>
      </c>
      <c r="K25" s="7">
        <v>5.1822358346094939</v>
      </c>
      <c r="L25" s="13">
        <v>192.96690307328606</v>
      </c>
      <c r="M25" s="7">
        <v>-26.515000000000001</v>
      </c>
      <c r="N25" s="7">
        <f t="shared" si="0"/>
        <v>19.019296650693128</v>
      </c>
      <c r="O25" s="7">
        <v>47.85</v>
      </c>
      <c r="P25" s="7">
        <v>0.66149999999999998</v>
      </c>
      <c r="Q25" s="20">
        <v>0.5366319444444444</v>
      </c>
      <c r="R25" s="13">
        <v>91.176861702127653</v>
      </c>
      <c r="S25" s="19">
        <f t="shared" si="1"/>
        <v>3.3403936906335523</v>
      </c>
      <c r="T25" s="19">
        <f t="shared" si="2"/>
        <v>12.326884503396959</v>
      </c>
      <c r="U25" s="13">
        <v>32.700000000000003</v>
      </c>
      <c r="V25" s="13">
        <v>156.02178507810751</v>
      </c>
      <c r="W25" s="13">
        <v>80.380628091189308</v>
      </c>
      <c r="X25" s="13">
        <v>149.05870439329641</v>
      </c>
      <c r="Y25" s="13">
        <v>95.442368671711733</v>
      </c>
      <c r="Z25" s="13">
        <v>13.773888888888891</v>
      </c>
      <c r="AA25" s="13">
        <v>5.69</v>
      </c>
      <c r="AB25" s="11">
        <v>4.6699999999999998E-2</v>
      </c>
      <c r="AC25" s="11">
        <v>0.46156984750344265</v>
      </c>
      <c r="AD25" s="16">
        <v>6.9997808939530004E-2</v>
      </c>
      <c r="AE25" s="16">
        <v>-1.88828878177037</v>
      </c>
      <c r="AF25" s="11">
        <v>26.144643802954299</v>
      </c>
      <c r="AG25" s="11">
        <v>-0.94289869148614003</v>
      </c>
    </row>
    <row r="26" spans="1:33" x14ac:dyDescent="0.25">
      <c r="A26" s="1">
        <v>29</v>
      </c>
      <c r="B26" s="1">
        <v>2</v>
      </c>
      <c r="C26" s="1" t="s">
        <v>30</v>
      </c>
      <c r="D26" s="4" t="s">
        <v>32</v>
      </c>
      <c r="E26" s="3">
        <v>4</v>
      </c>
      <c r="F26" s="4">
        <v>1532</v>
      </c>
      <c r="G26" s="1" t="s">
        <v>26</v>
      </c>
      <c r="H26" s="14" t="s">
        <v>23</v>
      </c>
      <c r="I26" s="1">
        <v>5462</v>
      </c>
      <c r="J26" s="1">
        <v>1.071</v>
      </c>
      <c r="K26" s="7">
        <v>5.0999066293183946</v>
      </c>
      <c r="L26" s="13">
        <v>196.0820212376419</v>
      </c>
      <c r="M26" s="7">
        <v>-26.9</v>
      </c>
      <c r="N26" s="7">
        <f t="shared" si="0"/>
        <v>19.42246428938444</v>
      </c>
      <c r="O26" s="7">
        <v>47.784999999999997</v>
      </c>
      <c r="P26" s="7">
        <v>0.51449999999999996</v>
      </c>
      <c r="Q26" s="20">
        <v>0.28813121272365805</v>
      </c>
      <c r="R26" s="13">
        <v>72.060142804833362</v>
      </c>
      <c r="S26" s="19">
        <f t="shared" si="1"/>
        <v>1.8224951797583171</v>
      </c>
      <c r="T26" s="19">
        <f t="shared" si="2"/>
        <v>17.85644794038501</v>
      </c>
      <c r="U26" s="13">
        <v>33.200000000000003</v>
      </c>
      <c r="V26" s="13">
        <v>124.22025161171565</v>
      </c>
      <c r="W26" s="13">
        <v>61.368808615168597</v>
      </c>
      <c r="X26" s="13">
        <v>133.29001382273651</v>
      </c>
      <c r="Y26" s="13">
        <v>82.974428352346123</v>
      </c>
      <c r="Z26" s="13">
        <v>13.714722222222221</v>
      </c>
      <c r="AA26" s="13">
        <v>6.06</v>
      </c>
      <c r="AB26" s="11">
        <v>7.6600000000000001E-2</v>
      </c>
      <c r="AC26" s="11">
        <v>0.63168619460010189</v>
      </c>
      <c r="AD26" s="16">
        <v>4.2834916864610002E-2</v>
      </c>
      <c r="AE26" s="16">
        <v>-1.91436500395883</v>
      </c>
      <c r="AF26" s="11">
        <v>28.149496865665</v>
      </c>
      <c r="AG26" s="11">
        <v>0.55661060718073996</v>
      </c>
    </row>
    <row r="27" spans="1:33" x14ac:dyDescent="0.25">
      <c r="A27" s="1">
        <v>30</v>
      </c>
      <c r="B27" s="1">
        <v>2</v>
      </c>
      <c r="C27" s="1" t="s">
        <v>30</v>
      </c>
      <c r="D27" s="4" t="s">
        <v>32</v>
      </c>
      <c r="E27" s="3">
        <v>5</v>
      </c>
      <c r="F27" s="4">
        <v>1532</v>
      </c>
      <c r="G27" s="1" t="s">
        <v>26</v>
      </c>
      <c r="H27" s="14" t="s">
        <v>23</v>
      </c>
      <c r="I27" s="1">
        <v>12377</v>
      </c>
      <c r="J27" s="1">
        <v>2.536</v>
      </c>
      <c r="K27" s="7">
        <v>4.8805205047318614</v>
      </c>
      <c r="L27" s="13">
        <v>204.89617839541083</v>
      </c>
      <c r="M27" s="7">
        <v>-27.15</v>
      </c>
      <c r="N27" s="7">
        <f t="shared" si="0"/>
        <v>19.684432337976048</v>
      </c>
      <c r="O27" s="7">
        <v>47.945</v>
      </c>
      <c r="P27" s="7">
        <v>0.46250000000000002</v>
      </c>
      <c r="Q27" s="20">
        <v>0.43307496075353213</v>
      </c>
      <c r="R27" s="13">
        <v>67.688916077055367</v>
      </c>
      <c r="S27" s="19">
        <f t="shared" si="1"/>
        <v>2.8624324005529442</v>
      </c>
      <c r="T27" s="19">
        <f t="shared" si="2"/>
        <v>10.679444482203948</v>
      </c>
      <c r="U27" s="13">
        <v>32.200000000000003</v>
      </c>
      <c r="V27" s="13">
        <v>100.7466028664483</v>
      </c>
      <c r="W27" s="13">
        <v>54.133619813384144</v>
      </c>
      <c r="X27" s="13">
        <v>118.27738227057475</v>
      </c>
      <c r="Y27" s="13">
        <v>77.904556231523671</v>
      </c>
      <c r="Z27" s="13">
        <v>14.808055555555555</v>
      </c>
      <c r="AA27" s="13">
        <v>6.36</v>
      </c>
      <c r="AB27" s="11">
        <v>5.8400000000000001E-2</v>
      </c>
      <c r="AC27" s="11">
        <v>0.49497003424657537</v>
      </c>
      <c r="AD27" s="16">
        <v>5.83856266433E-2</v>
      </c>
      <c r="AE27" s="16">
        <v>-1.6891744084136699</v>
      </c>
      <c r="AF27" s="11">
        <v>30.6161143792344</v>
      </c>
      <c r="AG27" s="11">
        <v>0.43762073954476</v>
      </c>
    </row>
    <row r="28" spans="1:33" x14ac:dyDescent="0.25">
      <c r="A28" s="1">
        <v>31</v>
      </c>
      <c r="B28" s="1">
        <v>2</v>
      </c>
      <c r="C28" s="1" t="s">
        <v>30</v>
      </c>
      <c r="D28" s="4" t="s">
        <v>32</v>
      </c>
      <c r="E28" s="3">
        <v>6</v>
      </c>
      <c r="F28" s="4">
        <v>1532</v>
      </c>
      <c r="G28" s="1" t="s">
        <v>26</v>
      </c>
      <c r="H28" s="14" t="s">
        <v>23</v>
      </c>
      <c r="I28" s="1">
        <v>10739</v>
      </c>
      <c r="J28" s="1">
        <v>1.9279999999999999</v>
      </c>
      <c r="K28" s="7">
        <v>5.570020746887967</v>
      </c>
      <c r="L28" s="13">
        <v>179.53254492969549</v>
      </c>
      <c r="M28" s="7">
        <v>-27.414999999999999</v>
      </c>
      <c r="N28" s="7">
        <f t="shared" si="0"/>
        <v>19.962265508927238</v>
      </c>
      <c r="O28" s="7">
        <v>47.715000000000003</v>
      </c>
      <c r="P28" s="7">
        <v>0.47599999999999998</v>
      </c>
      <c r="Q28" s="20">
        <v>0.50424523644979757</v>
      </c>
      <c r="R28" s="13">
        <v>61.041065276096454</v>
      </c>
      <c r="S28" s="19">
        <f t="shared" si="1"/>
        <v>2.9202719538228457</v>
      </c>
      <c r="T28" s="19">
        <f t="shared" si="2"/>
        <v>9.4398511992168395</v>
      </c>
      <c r="U28" s="13">
        <v>32.799999999999997</v>
      </c>
      <c r="V28" s="13">
        <v>81.508039227691057</v>
      </c>
      <c r="W28" s="13">
        <v>41.640857467416808</v>
      </c>
      <c r="X28" s="13">
        <v>74.102828269774605</v>
      </c>
      <c r="Y28" s="13">
        <v>47.181094236430262</v>
      </c>
      <c r="Z28" s="13">
        <v>14.765833333333331</v>
      </c>
      <c r="AA28" s="13">
        <v>6.09</v>
      </c>
      <c r="AB28" s="11">
        <v>7.4300000000000005E-2</v>
      </c>
      <c r="AC28" s="11">
        <v>0.61075564486277822</v>
      </c>
      <c r="AD28" s="16">
        <v>4.638467943381E-2</v>
      </c>
      <c r="AE28" s="16">
        <v>-2.0835653621981698</v>
      </c>
      <c r="AF28" s="11">
        <v>16.597303566916199</v>
      </c>
      <c r="AG28" s="11">
        <v>0.79644051814192995</v>
      </c>
    </row>
    <row r="29" spans="1:33" x14ac:dyDescent="0.25">
      <c r="A29" s="1">
        <v>40</v>
      </c>
      <c r="B29" s="1">
        <v>3</v>
      </c>
      <c r="C29" s="1" t="s">
        <v>24</v>
      </c>
      <c r="D29" s="4" t="s">
        <v>25</v>
      </c>
      <c r="E29" s="3">
        <v>3</v>
      </c>
      <c r="F29" s="4">
        <v>1170</v>
      </c>
      <c r="G29" s="1" t="s">
        <v>26</v>
      </c>
      <c r="H29" s="14" t="s">
        <v>23</v>
      </c>
      <c r="I29" s="1">
        <v>3549</v>
      </c>
      <c r="J29" s="1">
        <v>0.69699999999999995</v>
      </c>
      <c r="K29" s="7">
        <v>5.0918220946915351</v>
      </c>
      <c r="L29" s="13">
        <v>196.39335023950406</v>
      </c>
      <c r="M29" s="7">
        <v>-27.08</v>
      </c>
      <c r="N29" s="7">
        <f t="shared" si="0"/>
        <v>19.611067713686634</v>
      </c>
      <c r="O29" s="7">
        <v>48.3</v>
      </c>
      <c r="P29" s="7">
        <v>0.75800000000000001</v>
      </c>
      <c r="Q29" s="20">
        <v>0.45378960961557568</v>
      </c>
      <c r="R29" s="13">
        <v>106.33297105824576</v>
      </c>
      <c r="S29" s="19">
        <f t="shared" si="1"/>
        <v>2.8748794108477282</v>
      </c>
      <c r="T29" s="19">
        <f t="shared" si="2"/>
        <v>16.703776021714859</v>
      </c>
      <c r="U29" s="13">
        <v>35</v>
      </c>
      <c r="V29" s="13">
        <v>284.70402790693902</v>
      </c>
      <c r="W29" s="13">
        <v>121.08186736392348</v>
      </c>
      <c r="X29" s="13">
        <v>182.5370774904238</v>
      </c>
      <c r="Y29" s="13">
        <v>102.74781708084033</v>
      </c>
      <c r="Z29" s="13">
        <v>9.6999999999999993</v>
      </c>
      <c r="AA29" s="13">
        <v>13.4</v>
      </c>
      <c r="AB29" s="11">
        <v>0.153</v>
      </c>
      <c r="AC29" s="11">
        <v>0.56523026404328058</v>
      </c>
      <c r="AD29" s="17" t="s">
        <v>39</v>
      </c>
      <c r="AE29" s="17" t="s">
        <v>39</v>
      </c>
      <c r="AF29" s="17" t="s">
        <v>39</v>
      </c>
      <c r="AG29" s="17" t="s">
        <v>39</v>
      </c>
    </row>
    <row r="30" spans="1:33" x14ac:dyDescent="0.25">
      <c r="A30" s="1">
        <v>41</v>
      </c>
      <c r="B30" s="1">
        <v>3</v>
      </c>
      <c r="C30" s="1" t="s">
        <v>24</v>
      </c>
      <c r="D30" s="4" t="s">
        <v>25</v>
      </c>
      <c r="E30" s="3">
        <v>4</v>
      </c>
      <c r="F30" s="4">
        <v>1170</v>
      </c>
      <c r="G30" s="1" t="s">
        <v>26</v>
      </c>
      <c r="H30" s="14" t="s">
        <v>23</v>
      </c>
      <c r="I30" s="1">
        <v>3640</v>
      </c>
      <c r="J30" s="1">
        <v>0.70099999999999996</v>
      </c>
      <c r="K30" s="7">
        <v>5.1925820256776039</v>
      </c>
      <c r="L30" s="13">
        <v>192.58241758241758</v>
      </c>
      <c r="M30" s="7">
        <v>-27.75</v>
      </c>
      <c r="N30" s="7">
        <f t="shared" si="0"/>
        <v>20.313705322705065</v>
      </c>
      <c r="O30" s="7">
        <v>48.65</v>
      </c>
      <c r="P30" s="7">
        <v>0.66100000000000003</v>
      </c>
      <c r="Q30" s="20">
        <v>0.40213466334164583</v>
      </c>
      <c r="R30" s="13">
        <v>90.926412872841439</v>
      </c>
      <c r="S30" s="19">
        <f t="shared" si="1"/>
        <v>2.4981956664524434</v>
      </c>
      <c r="T30" s="19">
        <f t="shared" si="2"/>
        <v>16.437279853152752</v>
      </c>
      <c r="U30" s="13">
        <v>35</v>
      </c>
      <c r="V30" s="13">
        <v>212.26348916177994</v>
      </c>
      <c r="W30" s="13">
        <v>90.273607401477292</v>
      </c>
      <c r="X30" s="13">
        <v>140.77458346075178</v>
      </c>
      <c r="Y30" s="13">
        <v>79.240236284683775</v>
      </c>
      <c r="Z30" s="13">
        <v>9.6338888888888885</v>
      </c>
      <c r="AA30" s="13">
        <v>12.7</v>
      </c>
      <c r="AB30" s="11">
        <v>0.14099999999999999</v>
      </c>
      <c r="AC30" s="11">
        <v>0.55650684931506855</v>
      </c>
      <c r="AD30" s="17" t="s">
        <v>39</v>
      </c>
      <c r="AE30" s="17" t="s">
        <v>39</v>
      </c>
      <c r="AF30" s="17" t="s">
        <v>39</v>
      </c>
      <c r="AG30" s="17" t="s">
        <v>39</v>
      </c>
    </row>
    <row r="31" spans="1:33" x14ac:dyDescent="0.25">
      <c r="A31" s="1">
        <v>32</v>
      </c>
      <c r="B31" s="1">
        <v>3</v>
      </c>
      <c r="C31" s="1" t="s">
        <v>24</v>
      </c>
      <c r="D31" s="4" t="s">
        <v>29</v>
      </c>
      <c r="E31" s="3">
        <v>1</v>
      </c>
      <c r="F31" s="4">
        <v>1170</v>
      </c>
      <c r="G31" s="1" t="s">
        <v>26</v>
      </c>
      <c r="H31" s="14" t="s">
        <v>23</v>
      </c>
      <c r="I31" s="1">
        <v>4571</v>
      </c>
      <c r="J31" s="1">
        <v>0.96499999999999997</v>
      </c>
      <c r="K31" s="7">
        <v>4.73678756476684</v>
      </c>
      <c r="L31" s="13">
        <v>211.11354189455258</v>
      </c>
      <c r="M31" s="7">
        <v>-28.55</v>
      </c>
      <c r="N31" s="7">
        <f t="shared" si="0"/>
        <v>21.15394513356323</v>
      </c>
      <c r="O31" s="7">
        <v>48.01</v>
      </c>
      <c r="P31" s="7">
        <v>0.79300000000000004</v>
      </c>
      <c r="Q31" s="20">
        <v>0.56216512299571753</v>
      </c>
      <c r="R31" s="13">
        <v>119.58074194455727</v>
      </c>
      <c r="S31" s="19">
        <f t="shared" si="1"/>
        <v>3.8284087175875072</v>
      </c>
      <c r="T31" s="19">
        <f t="shared" si="2"/>
        <v>14.106175704643295</v>
      </c>
      <c r="U31" s="13">
        <v>32</v>
      </c>
      <c r="V31" s="13">
        <v>143.38999586677937</v>
      </c>
      <c r="W31" s="13">
        <v>78.357482881034713</v>
      </c>
      <c r="X31" s="13">
        <v>152.00862302510137</v>
      </c>
      <c r="Y31" s="13">
        <v>101.26317942435811</v>
      </c>
      <c r="Z31" s="13">
        <v>11.946944444444444</v>
      </c>
      <c r="AA31" s="13" t="s">
        <v>39</v>
      </c>
      <c r="AB31" s="11" t="s">
        <v>39</v>
      </c>
      <c r="AC31" s="11" t="s">
        <v>39</v>
      </c>
      <c r="AD31" s="16">
        <v>4.4774346793350003E-2</v>
      </c>
      <c r="AE31" s="16">
        <v>-3.9788202692003201</v>
      </c>
      <c r="AF31" s="11">
        <v>38.416740543882</v>
      </c>
      <c r="AG31" s="11">
        <v>0.73956965819843001</v>
      </c>
    </row>
    <row r="32" spans="1:33" x14ac:dyDescent="0.25">
      <c r="A32" s="1">
        <v>33</v>
      </c>
      <c r="B32" s="1">
        <v>3</v>
      </c>
      <c r="C32" s="1" t="s">
        <v>24</v>
      </c>
      <c r="D32" s="4" t="s">
        <v>29</v>
      </c>
      <c r="E32" s="3">
        <v>2</v>
      </c>
      <c r="F32" s="4">
        <v>1170</v>
      </c>
      <c r="G32" s="1" t="s">
        <v>26</v>
      </c>
      <c r="H32" s="14" t="s">
        <v>23</v>
      </c>
      <c r="I32" s="1">
        <v>2402</v>
      </c>
      <c r="J32" s="1">
        <v>0.44600000000000001</v>
      </c>
      <c r="K32" s="7">
        <v>5.3856502242152464</v>
      </c>
      <c r="L32" s="13">
        <v>185.67860116569526</v>
      </c>
      <c r="M32" s="7">
        <v>-27.935000000000002</v>
      </c>
      <c r="N32" s="7">
        <f t="shared" si="0"/>
        <v>20.507887847006121</v>
      </c>
      <c r="O32" s="7">
        <v>48.66</v>
      </c>
      <c r="P32" s="7">
        <v>0.93199999999999994</v>
      </c>
      <c r="Q32" s="20">
        <v>0.76246328568631294</v>
      </c>
      <c r="R32" s="13">
        <v>123.60889734744856</v>
      </c>
      <c r="S32" s="19">
        <f t="shared" si="1"/>
        <v>4.5668747202075632</v>
      </c>
      <c r="T32" s="19">
        <f t="shared" si="2"/>
        <v>12.223539382110481</v>
      </c>
      <c r="U32" s="13">
        <v>32</v>
      </c>
      <c r="V32" s="13">
        <v>186.88046344103705</v>
      </c>
      <c r="W32" s="13">
        <v>102.12346144765807</v>
      </c>
      <c r="X32" s="13">
        <v>161.0393296889863</v>
      </c>
      <c r="Y32" s="13">
        <v>107.27914122333262</v>
      </c>
      <c r="Z32" s="13">
        <v>12.056666666666668</v>
      </c>
      <c r="AA32" s="13" t="s">
        <v>39</v>
      </c>
      <c r="AB32" s="11" t="s">
        <v>39</v>
      </c>
      <c r="AC32" s="11" t="s">
        <v>39</v>
      </c>
      <c r="AD32" s="16">
        <v>7.6425000000000007E-2</v>
      </c>
      <c r="AE32" s="16">
        <v>-3.4925916666666699</v>
      </c>
      <c r="AF32" s="11">
        <v>56.9174789225263</v>
      </c>
      <c r="AG32" s="11">
        <v>-0.95427217102355999</v>
      </c>
    </row>
    <row r="33" spans="1:33" x14ac:dyDescent="0.25">
      <c r="A33" s="1">
        <v>34</v>
      </c>
      <c r="B33" s="1">
        <v>3</v>
      </c>
      <c r="C33" s="1" t="s">
        <v>24</v>
      </c>
      <c r="D33" s="4" t="s">
        <v>29</v>
      </c>
      <c r="E33" s="3">
        <v>3</v>
      </c>
      <c r="F33" s="4">
        <v>1170</v>
      </c>
      <c r="G33" s="1" t="s">
        <v>26</v>
      </c>
      <c r="H33" s="14" t="s">
        <v>23</v>
      </c>
      <c r="I33" s="1">
        <v>4942</v>
      </c>
      <c r="J33" s="1">
        <v>1.0229999999999999</v>
      </c>
      <c r="K33" s="7">
        <v>4.8308895405669601</v>
      </c>
      <c r="L33" s="13">
        <v>207.00121408336702</v>
      </c>
      <c r="M33" s="7">
        <v>-27.32</v>
      </c>
      <c r="N33" s="7">
        <f t="shared" si="0"/>
        <v>19.862647530534193</v>
      </c>
      <c r="O33" s="7">
        <v>48.48</v>
      </c>
      <c r="P33" s="7">
        <v>0.88700000000000001</v>
      </c>
      <c r="Q33" s="20">
        <v>0.61882679349980174</v>
      </c>
      <c r="R33" s="13">
        <v>131.15005492281898</v>
      </c>
      <c r="S33" s="19">
        <f t="shared" si="1"/>
        <v>4.1321902439282585</v>
      </c>
      <c r="T33" s="19">
        <f t="shared" si="2"/>
        <v>14.333574585281498</v>
      </c>
      <c r="U33" s="13">
        <v>33.9</v>
      </c>
      <c r="V33" s="13">
        <v>171.88694349656853</v>
      </c>
      <c r="W33" s="13">
        <v>80.094483362093143</v>
      </c>
      <c r="X33" s="13">
        <v>155.59406478253106</v>
      </c>
      <c r="Y33" s="13">
        <v>93.126770442297115</v>
      </c>
      <c r="Z33" s="13">
        <v>16.993333333333332</v>
      </c>
      <c r="AA33" s="13">
        <v>13.4</v>
      </c>
      <c r="AB33" s="11">
        <v>0.17100000000000001</v>
      </c>
      <c r="AC33" s="11">
        <v>0.59377100604974231</v>
      </c>
      <c r="AD33" s="16">
        <v>6.8875000000000006E-2</v>
      </c>
      <c r="AE33" s="16">
        <v>-3.5225</v>
      </c>
      <c r="AF33" s="11">
        <v>49.077284628755898</v>
      </c>
      <c r="AG33" s="11">
        <v>-0.17114337095518001</v>
      </c>
    </row>
    <row r="34" spans="1:33" x14ac:dyDescent="0.25">
      <c r="A34" s="1">
        <v>35</v>
      </c>
      <c r="B34" s="1">
        <v>3</v>
      </c>
      <c r="C34" s="1" t="s">
        <v>24</v>
      </c>
      <c r="D34" s="4" t="s">
        <v>29</v>
      </c>
      <c r="E34" s="3">
        <v>4</v>
      </c>
      <c r="F34" s="4">
        <v>1170</v>
      </c>
      <c r="G34" s="1" t="s">
        <v>26</v>
      </c>
      <c r="H34" s="14" t="s">
        <v>23</v>
      </c>
      <c r="I34" s="1">
        <v>9598</v>
      </c>
      <c r="J34" s="1">
        <v>2.2549999999999999</v>
      </c>
      <c r="K34" s="7">
        <v>4.2563192904656324</v>
      </c>
      <c r="L34" s="13">
        <v>234.94478016253385</v>
      </c>
      <c r="M34" s="7">
        <v>-28.78</v>
      </c>
      <c r="N34" s="7">
        <f t="shared" ref="N34:N65" si="3">(-8-M34)/(1+M34/1000)</f>
        <v>21.39577026832232</v>
      </c>
      <c r="O34" s="7">
        <v>45.36</v>
      </c>
      <c r="P34" s="7">
        <v>0.78600000000000003</v>
      </c>
      <c r="Q34" s="20">
        <v>0.41103692065985858</v>
      </c>
      <c r="R34" s="13">
        <v>131.90471229125114</v>
      </c>
      <c r="S34" s="19">
        <f t="shared" ref="S34:S65" si="4">(Q34*L34)*(1/31)</f>
        <v>3.1151928697779141</v>
      </c>
      <c r="T34" s="19">
        <f t="shared" ref="T34:T65" si="5">(P34/Q34)*10</f>
        <v>19.122369804108935</v>
      </c>
      <c r="U34" s="13">
        <v>33.799999999999997</v>
      </c>
      <c r="V34" s="13">
        <v>212.59055837400933</v>
      </c>
      <c r="W34" s="13">
        <v>99.890580111739055</v>
      </c>
      <c r="X34" s="13">
        <v>192.11415279529265</v>
      </c>
      <c r="Y34" s="13">
        <v>115.63092170289151</v>
      </c>
      <c r="Z34" s="13">
        <v>16.925555555555555</v>
      </c>
      <c r="AA34" s="13">
        <v>12.6</v>
      </c>
      <c r="AB34" s="11">
        <v>0.19600000000000001</v>
      </c>
      <c r="AC34" s="11">
        <v>0.66259760255141309</v>
      </c>
      <c r="AD34" s="16">
        <v>5.312947543714E-2</v>
      </c>
      <c r="AE34" s="16">
        <v>-2.0348796835970102</v>
      </c>
      <c r="AF34" s="11">
        <v>47.022914994898002</v>
      </c>
      <c r="AG34" s="11">
        <v>0.39479363417449997</v>
      </c>
    </row>
    <row r="35" spans="1:33" x14ac:dyDescent="0.25">
      <c r="A35" s="1">
        <v>36</v>
      </c>
      <c r="B35" s="1">
        <v>3</v>
      </c>
      <c r="C35" s="1" t="s">
        <v>24</v>
      </c>
      <c r="D35" s="4" t="s">
        <v>29</v>
      </c>
      <c r="E35" s="3">
        <v>5</v>
      </c>
      <c r="F35" s="4">
        <v>1170</v>
      </c>
      <c r="G35" s="1" t="s">
        <v>26</v>
      </c>
      <c r="H35" s="14" t="s">
        <v>23</v>
      </c>
      <c r="I35" s="1">
        <v>3700</v>
      </c>
      <c r="J35" s="1">
        <v>0.64200000000000002</v>
      </c>
      <c r="K35" s="7">
        <v>5.7632398753894076</v>
      </c>
      <c r="L35" s="13">
        <v>173.51351351351352</v>
      </c>
      <c r="M35" s="7">
        <v>-27.11</v>
      </c>
      <c r="N35" s="7">
        <f t="shared" si="3"/>
        <v>19.642508402799905</v>
      </c>
      <c r="O35" s="7">
        <v>49.870000000000005</v>
      </c>
      <c r="P35" s="7">
        <v>0.76849999999999996</v>
      </c>
      <c r="Q35" s="20">
        <v>0.60207595434868155</v>
      </c>
      <c r="R35" s="13">
        <v>95.246525096525104</v>
      </c>
      <c r="S35" s="19">
        <f t="shared" si="4"/>
        <v>3.3699456206787577</v>
      </c>
      <c r="T35" s="19">
        <f t="shared" si="5"/>
        <v>12.764170275349294</v>
      </c>
      <c r="U35" s="13">
        <v>33.1</v>
      </c>
      <c r="V35" s="13">
        <v>187.25080707653726</v>
      </c>
      <c r="W35" s="13">
        <v>93.285985045782439</v>
      </c>
      <c r="X35" s="13">
        <v>160.80680436619201</v>
      </c>
      <c r="Y35" s="13">
        <v>100.66889998506956</v>
      </c>
      <c r="Z35" s="13">
        <v>16.864722222222223</v>
      </c>
      <c r="AA35" s="13">
        <v>13.9</v>
      </c>
      <c r="AB35" s="11">
        <v>0.187</v>
      </c>
      <c r="AC35" s="11">
        <v>0.61550976138828628</v>
      </c>
      <c r="AD35" s="16">
        <v>6.8101665205960005E-2</v>
      </c>
      <c r="AE35" s="16">
        <v>-2.3574005258545099</v>
      </c>
      <c r="AF35" s="11">
        <v>40.764112916479299</v>
      </c>
      <c r="AG35" s="11">
        <v>0.34358341230217998</v>
      </c>
    </row>
    <row r="36" spans="1:33" x14ac:dyDescent="0.25">
      <c r="A36" s="1">
        <v>37</v>
      </c>
      <c r="B36" s="1">
        <v>3</v>
      </c>
      <c r="C36" s="1" t="s">
        <v>24</v>
      </c>
      <c r="D36" s="4" t="s">
        <v>29</v>
      </c>
      <c r="E36" s="3">
        <v>6</v>
      </c>
      <c r="F36" s="4">
        <v>1170</v>
      </c>
      <c r="G36" s="1" t="s">
        <v>26</v>
      </c>
      <c r="H36" s="14" t="s">
        <v>23</v>
      </c>
      <c r="I36" s="1">
        <v>5025</v>
      </c>
      <c r="J36" s="1">
        <v>0.93300000000000005</v>
      </c>
      <c r="K36" s="7">
        <v>5.385852090032154</v>
      </c>
      <c r="L36" s="13">
        <v>185.67164179104478</v>
      </c>
      <c r="M36" s="7">
        <v>-27.17</v>
      </c>
      <c r="N36" s="7">
        <f t="shared" si="3"/>
        <v>19.705395598408767</v>
      </c>
      <c r="O36" s="7">
        <v>46.85</v>
      </c>
      <c r="P36" s="7">
        <v>0.72599999999999998</v>
      </c>
      <c r="Q36" s="20">
        <v>0.42277052879427057</v>
      </c>
      <c r="R36" s="13">
        <v>96.284008528784639</v>
      </c>
      <c r="S36" s="19">
        <f t="shared" si="4"/>
        <v>2.5321451026483994</v>
      </c>
      <c r="T36" s="19">
        <f t="shared" si="5"/>
        <v>17.172436358573318</v>
      </c>
      <c r="U36" s="13">
        <v>35</v>
      </c>
      <c r="V36" s="13">
        <v>192.12951687759517</v>
      </c>
      <c r="W36" s="13">
        <v>81.710823869593312</v>
      </c>
      <c r="X36" s="13">
        <v>148.81017989764226</v>
      </c>
      <c r="Y36" s="13">
        <v>83.763372100071138</v>
      </c>
      <c r="Z36" s="13">
        <v>16.793611111111112</v>
      </c>
      <c r="AA36" s="13">
        <v>5.52</v>
      </c>
      <c r="AB36" s="11">
        <v>5.9900000000000002E-2</v>
      </c>
      <c r="AC36" s="11">
        <v>0.55030186461505581</v>
      </c>
      <c r="AD36" s="16">
        <v>4.9239800166529998E-2</v>
      </c>
      <c r="AE36" s="16">
        <v>-1.5757160699417201</v>
      </c>
      <c r="AF36" s="11">
        <v>31.575688517949601</v>
      </c>
      <c r="AG36" s="11">
        <v>0.56829345601098002</v>
      </c>
    </row>
    <row r="37" spans="1:33" x14ac:dyDescent="0.25">
      <c r="A37" s="1">
        <v>44</v>
      </c>
      <c r="B37" s="1">
        <v>3</v>
      </c>
      <c r="C37" s="1" t="s">
        <v>24</v>
      </c>
      <c r="D37" s="4" t="s">
        <v>32</v>
      </c>
      <c r="E37" s="3">
        <v>1</v>
      </c>
      <c r="F37" s="4">
        <v>1170</v>
      </c>
      <c r="G37" s="1" t="s">
        <v>26</v>
      </c>
      <c r="H37" s="14" t="s">
        <v>23</v>
      </c>
      <c r="I37" s="1">
        <v>6676</v>
      </c>
      <c r="J37" s="1">
        <v>1.4650000000000001</v>
      </c>
      <c r="K37" s="7">
        <v>4.5569965870307172</v>
      </c>
      <c r="L37" s="13">
        <v>219.44278010784905</v>
      </c>
      <c r="M37" s="7">
        <v>-29.574999999999999</v>
      </c>
      <c r="N37" s="7">
        <f t="shared" si="3"/>
        <v>22.232526985599094</v>
      </c>
      <c r="O37" s="7">
        <v>49.164999999999999</v>
      </c>
      <c r="P37" s="7">
        <v>0.57600000000000007</v>
      </c>
      <c r="Q37" s="20">
        <v>0.29701757851076432</v>
      </c>
      <c r="R37" s="13">
        <v>90.285029530086447</v>
      </c>
      <c r="S37" s="19">
        <f t="shared" si="4"/>
        <v>2.1025278441710791</v>
      </c>
      <c r="T37" s="19">
        <f t="shared" si="5"/>
        <v>19.392791594626949</v>
      </c>
      <c r="U37" s="13">
        <v>34.1</v>
      </c>
      <c r="V37" s="13">
        <v>162.2068066494096</v>
      </c>
      <c r="W37" s="13">
        <v>74.335140402899981</v>
      </c>
      <c r="X37" s="13">
        <v>145.23056055952296</v>
      </c>
      <c r="Y37" s="13">
        <v>85.95636810130101</v>
      </c>
      <c r="Z37" s="13">
        <v>14.851944444444445</v>
      </c>
      <c r="AA37" s="13">
        <v>9.4700000000000006</v>
      </c>
      <c r="AB37" s="11">
        <v>0.105</v>
      </c>
      <c r="AC37" s="11">
        <v>0.55945179078109109</v>
      </c>
      <c r="AD37" s="16">
        <v>7.0470201577559996E-2</v>
      </c>
      <c r="AE37" s="16">
        <v>-2.31722743207713</v>
      </c>
      <c r="AF37" s="11">
        <v>35.241044498443301</v>
      </c>
      <c r="AG37" s="11">
        <v>6.2298106487860001E-2</v>
      </c>
    </row>
    <row r="38" spans="1:33" x14ac:dyDescent="0.25">
      <c r="A38" s="1">
        <v>45</v>
      </c>
      <c r="B38" s="1">
        <v>3</v>
      </c>
      <c r="C38" s="1" t="s">
        <v>24</v>
      </c>
      <c r="D38" s="4" t="s">
        <v>32</v>
      </c>
      <c r="E38" s="3">
        <v>2</v>
      </c>
      <c r="F38" s="4">
        <v>1170</v>
      </c>
      <c r="G38" s="1" t="s">
        <v>26</v>
      </c>
      <c r="H38" s="14" t="s">
        <v>23</v>
      </c>
      <c r="I38" s="1">
        <v>5000</v>
      </c>
      <c r="J38" s="1">
        <v>1.0649999999999999</v>
      </c>
      <c r="K38" s="7">
        <v>4.694835680751174</v>
      </c>
      <c r="L38" s="13">
        <v>212.99999999999997</v>
      </c>
      <c r="M38" s="7">
        <v>-29.740000000000002</v>
      </c>
      <c r="N38" s="7">
        <f t="shared" si="3"/>
        <v>22.406365304145282</v>
      </c>
      <c r="O38" s="7">
        <v>49.56</v>
      </c>
      <c r="P38" s="7">
        <v>0.58899999999999997</v>
      </c>
      <c r="Q38" s="20">
        <v>0.33471197927048035</v>
      </c>
      <c r="R38" s="13">
        <v>89.612142857142828</v>
      </c>
      <c r="S38" s="19">
        <f t="shared" si="4"/>
        <v>2.2997952124068486</v>
      </c>
      <c r="T38" s="19">
        <f t="shared" si="5"/>
        <v>17.597218996575851</v>
      </c>
      <c r="U38" s="13">
        <v>34.200000000000003</v>
      </c>
      <c r="V38" s="13">
        <v>189.2727961117381</v>
      </c>
      <c r="W38" s="13">
        <v>86.020013915648363</v>
      </c>
      <c r="X38" s="13">
        <v>152.45836803391467</v>
      </c>
      <c r="Y38" s="13">
        <v>89.731090650521395</v>
      </c>
      <c r="Z38" s="13">
        <v>14.7925</v>
      </c>
      <c r="AA38" s="13">
        <v>11.3</v>
      </c>
      <c r="AB38" s="11">
        <v>0.185</v>
      </c>
      <c r="AC38" s="11">
        <v>0.68661367417540331</v>
      </c>
      <c r="AD38" s="16">
        <v>4.3489592006659999E-2</v>
      </c>
      <c r="AE38" s="16">
        <v>-2.0146286427976698</v>
      </c>
      <c r="AF38" s="11">
        <v>28.767677610850999</v>
      </c>
      <c r="AG38" s="11">
        <v>0.84006039769035001</v>
      </c>
    </row>
    <row r="39" spans="1:33" x14ac:dyDescent="0.25">
      <c r="A39" s="1">
        <v>46</v>
      </c>
      <c r="B39" s="1">
        <v>3</v>
      </c>
      <c r="C39" s="1" t="s">
        <v>24</v>
      </c>
      <c r="D39" s="4" t="s">
        <v>32</v>
      </c>
      <c r="E39" s="3">
        <v>3</v>
      </c>
      <c r="F39" s="4">
        <v>1170</v>
      </c>
      <c r="G39" s="1" t="s">
        <v>26</v>
      </c>
      <c r="H39" s="14" t="s">
        <v>23</v>
      </c>
      <c r="I39" s="1">
        <v>6569</v>
      </c>
      <c r="J39" s="1">
        <v>1.2669999999999999</v>
      </c>
      <c r="K39" s="7">
        <v>5.1846882399368583</v>
      </c>
      <c r="L39" s="13">
        <v>192.87562794945956</v>
      </c>
      <c r="M39" s="7">
        <v>-30.555</v>
      </c>
      <c r="N39" s="7">
        <f t="shared" si="3"/>
        <v>23.265889245908742</v>
      </c>
      <c r="O39" s="7">
        <v>50.01</v>
      </c>
      <c r="P39" s="7">
        <v>0.52299999999999991</v>
      </c>
      <c r="Q39" s="20">
        <v>0.38659095437338115</v>
      </c>
      <c r="R39" s="13">
        <v>72.052823869690954</v>
      </c>
      <c r="S39" s="19">
        <f t="shared" si="4"/>
        <v>2.4052894543337664</v>
      </c>
      <c r="T39" s="19">
        <f t="shared" si="5"/>
        <v>13.528511054991494</v>
      </c>
      <c r="U39" s="13">
        <v>34.700000000000003</v>
      </c>
      <c r="V39" s="13">
        <v>183.51980029127012</v>
      </c>
      <c r="W39" s="13">
        <v>80.012999123295643</v>
      </c>
      <c r="X39" s="13">
        <v>137.06120454272795</v>
      </c>
      <c r="Y39" s="13">
        <v>78.449119020335772</v>
      </c>
      <c r="Z39" s="13">
        <v>15.78638888888889</v>
      </c>
      <c r="AA39" s="13">
        <v>9.9600000000000009</v>
      </c>
      <c r="AB39" s="11">
        <v>0.125</v>
      </c>
      <c r="AC39" s="11">
        <v>0.60184060669851303</v>
      </c>
      <c r="AD39" s="16">
        <v>5.2078947368420003E-2</v>
      </c>
      <c r="AE39" s="16">
        <v>-0.99067894736841999</v>
      </c>
      <c r="AF39" s="11">
        <v>30.278403939316799</v>
      </c>
      <c r="AG39" s="11">
        <v>0.32756468886242002</v>
      </c>
    </row>
    <row r="40" spans="1:33" x14ac:dyDescent="0.25">
      <c r="A40" s="1">
        <v>47</v>
      </c>
      <c r="B40" s="1">
        <v>3</v>
      </c>
      <c r="C40" s="1" t="s">
        <v>24</v>
      </c>
      <c r="D40" s="4" t="s">
        <v>32</v>
      </c>
      <c r="E40" s="3">
        <v>4</v>
      </c>
      <c r="F40" s="4">
        <v>1170</v>
      </c>
      <c r="G40" s="1" t="s">
        <v>26</v>
      </c>
      <c r="H40" s="14" t="s">
        <v>23</v>
      </c>
      <c r="I40" s="1">
        <v>6728</v>
      </c>
      <c r="J40" s="1">
        <v>1.409</v>
      </c>
      <c r="K40" s="7">
        <v>4.7750177430801983</v>
      </c>
      <c r="L40" s="13">
        <v>209.42330558858504</v>
      </c>
      <c r="M40" s="7">
        <v>-29.799999999999997</v>
      </c>
      <c r="N40" s="7">
        <f t="shared" si="3"/>
        <v>22.469593898165325</v>
      </c>
      <c r="O40" s="7">
        <v>48.534999999999997</v>
      </c>
      <c r="P40" s="7">
        <v>0.65650000000000008</v>
      </c>
      <c r="Q40" s="20">
        <v>0.3463378324732036</v>
      </c>
      <c r="R40" s="13">
        <v>98.204571513504334</v>
      </c>
      <c r="S40" s="19">
        <f t="shared" si="4"/>
        <v>2.3397165718362545</v>
      </c>
      <c r="T40" s="19">
        <f t="shared" si="5"/>
        <v>18.955480413789157</v>
      </c>
      <c r="U40" s="13">
        <v>34.299999999999997</v>
      </c>
      <c r="V40" s="13">
        <v>172.38456407443829</v>
      </c>
      <c r="W40" s="13">
        <v>77.695927449492501</v>
      </c>
      <c r="X40" s="13">
        <v>150.455687600505</v>
      </c>
      <c r="Y40" s="13">
        <v>88.058950630250237</v>
      </c>
      <c r="Z40" s="13">
        <v>15.735833333333332</v>
      </c>
      <c r="AA40" s="13">
        <v>12.6</v>
      </c>
      <c r="AB40" s="11">
        <v>0.216</v>
      </c>
      <c r="AC40" s="11">
        <v>0.69160725253010757</v>
      </c>
      <c r="AD40" s="16">
        <v>5.166902581182E-2</v>
      </c>
      <c r="AE40" s="16">
        <v>-2.2764908409658502</v>
      </c>
      <c r="AF40" s="11">
        <v>31.096830494382001</v>
      </c>
      <c r="AG40" s="11">
        <v>0.68381184670829998</v>
      </c>
    </row>
    <row r="41" spans="1:33" x14ac:dyDescent="0.25">
      <c r="A41" s="1">
        <v>48</v>
      </c>
      <c r="B41" s="1">
        <v>3</v>
      </c>
      <c r="C41" s="1" t="s">
        <v>24</v>
      </c>
      <c r="D41" s="4" t="s">
        <v>32</v>
      </c>
      <c r="E41" s="3">
        <v>5</v>
      </c>
      <c r="F41" s="4">
        <v>1170</v>
      </c>
      <c r="G41" s="1" t="s">
        <v>26</v>
      </c>
      <c r="H41" s="14" t="s">
        <v>23</v>
      </c>
      <c r="I41" s="1">
        <v>6073</v>
      </c>
      <c r="J41" s="1">
        <v>1.0569999999999999</v>
      </c>
      <c r="K41" s="7">
        <v>5.7455061494796604</v>
      </c>
      <c r="L41" s="13">
        <v>174.04906965256049</v>
      </c>
      <c r="M41" s="7">
        <v>-29.8</v>
      </c>
      <c r="N41" s="7">
        <f t="shared" si="3"/>
        <v>22.469593898165328</v>
      </c>
      <c r="O41" s="7">
        <v>47.54</v>
      </c>
      <c r="P41" s="7">
        <v>0.59899999999999998</v>
      </c>
      <c r="Q41" s="20">
        <v>0.36013007489160426</v>
      </c>
      <c r="R41" s="13">
        <v>74.468137658488359</v>
      </c>
      <c r="S41" s="19">
        <f t="shared" si="4"/>
        <v>2.021945306090021</v>
      </c>
      <c r="T41" s="19">
        <f t="shared" si="5"/>
        <v>16.632879111257047</v>
      </c>
      <c r="U41" s="13">
        <v>34.700000000000003</v>
      </c>
      <c r="V41" s="13">
        <v>177.92969075482438</v>
      </c>
      <c r="W41" s="13">
        <v>77.575761131924324</v>
      </c>
      <c r="X41" s="13">
        <v>151.46298605568484</v>
      </c>
      <c r="Y41" s="13">
        <v>86.692203383880937</v>
      </c>
      <c r="Z41" s="13">
        <v>15.599444444444444</v>
      </c>
      <c r="AA41" s="13">
        <v>7.92</v>
      </c>
      <c r="AB41" s="11">
        <v>9.2899999999999996E-2</v>
      </c>
      <c r="AC41" s="11">
        <v>0.5730266224330326</v>
      </c>
      <c r="AD41" s="16">
        <v>3.3637598597720003E-2</v>
      </c>
      <c r="AE41" s="16">
        <v>-0.42596450482034998</v>
      </c>
      <c r="AF41" s="11">
        <v>30.2370557920107</v>
      </c>
      <c r="AG41" s="11">
        <v>0.87665859241648003</v>
      </c>
    </row>
    <row r="42" spans="1:33" x14ac:dyDescent="0.25">
      <c r="A42" s="1">
        <v>49</v>
      </c>
      <c r="B42" s="1">
        <v>3</v>
      </c>
      <c r="C42" s="1" t="s">
        <v>24</v>
      </c>
      <c r="D42" s="4" t="s">
        <v>32</v>
      </c>
      <c r="E42" s="3">
        <v>6</v>
      </c>
      <c r="F42" s="4">
        <v>1170</v>
      </c>
      <c r="G42" s="1" t="s">
        <v>26</v>
      </c>
      <c r="H42" s="14" t="s">
        <v>23</v>
      </c>
      <c r="I42" s="1">
        <v>7985</v>
      </c>
      <c r="J42" s="1">
        <v>1.35</v>
      </c>
      <c r="K42" s="7">
        <v>5.9148148148148145</v>
      </c>
      <c r="L42" s="13">
        <v>169.06700062617406</v>
      </c>
      <c r="M42" s="7">
        <v>-29.86</v>
      </c>
      <c r="N42" s="7">
        <f t="shared" si="3"/>
        <v>22.532830313150679</v>
      </c>
      <c r="O42" s="7">
        <v>47.73</v>
      </c>
      <c r="P42" s="7">
        <v>0.68500000000000005</v>
      </c>
      <c r="Q42" s="20">
        <v>0.38166300658814134</v>
      </c>
      <c r="R42" s="13">
        <v>82.722068163520888</v>
      </c>
      <c r="S42" s="19">
        <f t="shared" si="4"/>
        <v>2.0815038636717667</v>
      </c>
      <c r="T42" s="19">
        <f t="shared" si="5"/>
        <v>17.947770367464365</v>
      </c>
      <c r="U42" s="13">
        <v>35.5</v>
      </c>
      <c r="V42" s="13">
        <v>107.33083477983021</v>
      </c>
      <c r="W42" s="13">
        <v>43.799560782930449</v>
      </c>
      <c r="X42" s="13">
        <v>95.993876015782376</v>
      </c>
      <c r="Y42" s="13">
        <v>52.554471588470605</v>
      </c>
      <c r="Z42" s="13">
        <v>15.539444444444445</v>
      </c>
      <c r="AA42" s="13">
        <v>4.75</v>
      </c>
      <c r="AB42" s="11">
        <v>7.4399999999999994E-2</v>
      </c>
      <c r="AC42" s="11">
        <v>0.67537025711930654</v>
      </c>
      <c r="AD42" s="16">
        <v>4.344396336386E-2</v>
      </c>
      <c r="AE42" s="16">
        <v>-0.98596461282264003</v>
      </c>
      <c r="AF42" s="11">
        <v>22.932512584785801</v>
      </c>
      <c r="AG42" s="11">
        <v>0.25521450023302999</v>
      </c>
    </row>
    <row r="43" spans="1:33" x14ac:dyDescent="0.25">
      <c r="A43" s="1">
        <v>50</v>
      </c>
      <c r="B43" s="1">
        <v>4</v>
      </c>
      <c r="C43" s="1" t="s">
        <v>27</v>
      </c>
      <c r="D43" s="4" t="s">
        <v>29</v>
      </c>
      <c r="E43" s="3">
        <v>1</v>
      </c>
      <c r="F43" s="4">
        <v>958</v>
      </c>
      <c r="G43" s="1" t="s">
        <v>26</v>
      </c>
      <c r="H43" s="14" t="s">
        <v>23</v>
      </c>
      <c r="I43" s="1">
        <v>4205</v>
      </c>
      <c r="J43" s="1">
        <v>1.117</v>
      </c>
      <c r="K43" s="7">
        <v>3.7645478961504026</v>
      </c>
      <c r="L43" s="13">
        <v>265.63614744351958</v>
      </c>
      <c r="M43" s="7">
        <v>-27.58</v>
      </c>
      <c r="N43" s="7">
        <f t="shared" si="3"/>
        <v>20.135332469509059</v>
      </c>
      <c r="O43" s="7">
        <v>47.29</v>
      </c>
      <c r="P43" s="7">
        <v>0.57599999999999996</v>
      </c>
      <c r="Q43" s="20">
        <v>0.43157116086399055</v>
      </c>
      <c r="R43" s="13">
        <v>109.29030066247665</v>
      </c>
      <c r="S43" s="19">
        <f t="shared" si="4"/>
        <v>3.6980935651496094</v>
      </c>
      <c r="T43" s="19">
        <f t="shared" si="5"/>
        <v>13.346582261123935</v>
      </c>
      <c r="U43" s="13">
        <v>32</v>
      </c>
      <c r="V43" s="13">
        <v>189.83519499226446</v>
      </c>
      <c r="W43" s="13">
        <v>103.73811612104589</v>
      </c>
      <c r="X43" s="13">
        <v>165.07961926078437</v>
      </c>
      <c r="Y43" s="13">
        <v>109.97065016337342</v>
      </c>
      <c r="Z43" s="13">
        <v>9.5947222222222219</v>
      </c>
      <c r="AA43" s="13">
        <v>14.2</v>
      </c>
      <c r="AB43" s="11">
        <v>0.186</v>
      </c>
      <c r="AC43" s="11">
        <v>0.62600803695907714</v>
      </c>
      <c r="AD43" s="16">
        <v>6.5568276436300005E-2</v>
      </c>
      <c r="AE43" s="16">
        <v>-1.9565549542048299</v>
      </c>
      <c r="AF43" s="11">
        <v>61.130439076739101</v>
      </c>
      <c r="AG43" s="11">
        <v>-1.5881367982914001</v>
      </c>
    </row>
    <row r="44" spans="1:33" x14ac:dyDescent="0.25">
      <c r="A44" s="1">
        <v>51</v>
      </c>
      <c r="B44" s="1">
        <v>4</v>
      </c>
      <c r="C44" s="1" t="s">
        <v>27</v>
      </c>
      <c r="D44" s="4" t="s">
        <v>29</v>
      </c>
      <c r="E44" s="3">
        <v>2</v>
      </c>
      <c r="F44" s="4">
        <v>958</v>
      </c>
      <c r="G44" s="1" t="s">
        <v>26</v>
      </c>
      <c r="H44" s="14" t="s">
        <v>23</v>
      </c>
      <c r="I44" s="1">
        <v>3796</v>
      </c>
      <c r="J44" s="1">
        <v>1.0069999999999999</v>
      </c>
      <c r="K44" s="7">
        <v>3.7696127110228406</v>
      </c>
      <c r="L44" s="13">
        <v>265.27924130663854</v>
      </c>
      <c r="M44" s="7">
        <v>-27.63</v>
      </c>
      <c r="N44" s="7">
        <f t="shared" si="3"/>
        <v>20.187788598990096</v>
      </c>
      <c r="O44" s="7">
        <v>46.09</v>
      </c>
      <c r="P44" s="7">
        <v>0.63</v>
      </c>
      <c r="Q44" s="20">
        <v>0.45073565715414232</v>
      </c>
      <c r="R44" s="13">
        <v>119.37565858798733</v>
      </c>
      <c r="S44" s="19">
        <f t="shared" si="4"/>
        <v>3.8571230051516134</v>
      </c>
      <c r="T44" s="19">
        <f t="shared" si="5"/>
        <v>13.977150243175746</v>
      </c>
      <c r="U44" s="13">
        <v>32</v>
      </c>
      <c r="V44" s="13">
        <v>164.57110169374675</v>
      </c>
      <c r="W44" s="13">
        <v>89.93219649480713</v>
      </c>
      <c r="X44" s="13">
        <v>133.44090214068166</v>
      </c>
      <c r="Y44" s="13">
        <v>88.893970270283276</v>
      </c>
      <c r="Z44" s="13">
        <v>9.5619444444444444</v>
      </c>
      <c r="AA44" s="13">
        <v>11.3</v>
      </c>
      <c r="AB44" s="11">
        <v>0.14399999999999999</v>
      </c>
      <c r="AC44" s="11">
        <v>0.63331055867977082</v>
      </c>
      <c r="AD44" s="16">
        <v>4.361520190024E-2</v>
      </c>
      <c r="AE44" s="16">
        <v>-1.71297070467142</v>
      </c>
      <c r="AF44" s="11">
        <v>25.6889704939971</v>
      </c>
      <c r="AG44" s="11">
        <v>0.72888805751805996</v>
      </c>
    </row>
    <row r="45" spans="1:33" x14ac:dyDescent="0.25">
      <c r="A45" s="1">
        <v>52</v>
      </c>
      <c r="B45" s="1">
        <v>4</v>
      </c>
      <c r="C45" s="1" t="s">
        <v>27</v>
      </c>
      <c r="D45" s="4" t="s">
        <v>29</v>
      </c>
      <c r="E45" s="3">
        <v>3</v>
      </c>
      <c r="F45" s="4">
        <v>958</v>
      </c>
      <c r="G45" s="1" t="s">
        <v>26</v>
      </c>
      <c r="H45" s="14" t="s">
        <v>23</v>
      </c>
      <c r="I45" s="1">
        <v>5112</v>
      </c>
      <c r="J45" s="1">
        <v>1.1539999999999999</v>
      </c>
      <c r="K45" s="7">
        <v>4.4298093587521672</v>
      </c>
      <c r="L45" s="13">
        <v>225.74334898278556</v>
      </c>
      <c r="M45" s="7">
        <v>-28.77</v>
      </c>
      <c r="N45" s="7">
        <f t="shared" si="3"/>
        <v>21.385253750398977</v>
      </c>
      <c r="O45" s="7">
        <v>46.49</v>
      </c>
      <c r="P45" s="7">
        <v>0.76800000000000002</v>
      </c>
      <c r="Q45" s="20">
        <v>0.43609209090006951</v>
      </c>
      <c r="R45" s="13">
        <v>123.83635144198522</v>
      </c>
      <c r="S45" s="19">
        <f t="shared" si="4"/>
        <v>3.1756415827318398</v>
      </c>
      <c r="T45" s="19">
        <f t="shared" si="5"/>
        <v>17.610959153487315</v>
      </c>
      <c r="U45" s="13">
        <v>32</v>
      </c>
      <c r="V45" s="13">
        <v>166.34977864726756</v>
      </c>
      <c r="W45" s="13">
        <v>90.904179568618531</v>
      </c>
      <c r="X45" s="13">
        <v>135.95765522285353</v>
      </c>
      <c r="Y45" s="13">
        <v>90.570548965984599</v>
      </c>
      <c r="Z45" s="13">
        <v>10.648611111111109</v>
      </c>
      <c r="AA45" s="13">
        <v>10.8</v>
      </c>
      <c r="AB45" s="11">
        <v>0.11</v>
      </c>
      <c r="AC45" s="11">
        <v>0.53918428357890247</v>
      </c>
      <c r="AD45" s="16">
        <v>5.2514274385410002E-2</v>
      </c>
      <c r="AE45" s="16">
        <v>-1.7282950039651099</v>
      </c>
      <c r="AF45" s="11">
        <v>36.2101031572899</v>
      </c>
      <c r="AG45" s="11">
        <v>-0.36582523654635002</v>
      </c>
    </row>
    <row r="46" spans="1:33" x14ac:dyDescent="0.25">
      <c r="A46" s="1">
        <v>53</v>
      </c>
      <c r="B46" s="1">
        <v>4</v>
      </c>
      <c r="C46" s="1" t="s">
        <v>27</v>
      </c>
      <c r="D46" s="4" t="s">
        <v>29</v>
      </c>
      <c r="E46" s="3">
        <v>4</v>
      </c>
      <c r="F46" s="4">
        <v>958</v>
      </c>
      <c r="G46" s="1" t="s">
        <v>26</v>
      </c>
      <c r="H46" s="14" t="s">
        <v>23</v>
      </c>
      <c r="I46" s="1">
        <v>3536</v>
      </c>
      <c r="J46" s="1">
        <v>0.93200000000000005</v>
      </c>
      <c r="K46" s="7">
        <v>3.7939914163090127</v>
      </c>
      <c r="L46" s="13">
        <v>263.57466063348414</v>
      </c>
      <c r="M46" s="7">
        <v>-27.49</v>
      </c>
      <c r="N46" s="7">
        <f t="shared" si="3"/>
        <v>20.040925029048545</v>
      </c>
      <c r="O46" s="7">
        <v>48.19</v>
      </c>
      <c r="P46" s="7">
        <v>0.57899999999999996</v>
      </c>
      <c r="Q46" s="20">
        <v>0.35022602201257858</v>
      </c>
      <c r="R46" s="13">
        <v>109.00694893341951</v>
      </c>
      <c r="S46" s="19">
        <f t="shared" si="4"/>
        <v>2.9777646740961465</v>
      </c>
      <c r="T46" s="19">
        <f t="shared" si="5"/>
        <v>16.532181037627318</v>
      </c>
      <c r="U46" s="13">
        <v>32</v>
      </c>
      <c r="V46" s="13">
        <v>150.48603352245979</v>
      </c>
      <c r="W46" s="13">
        <v>82.235212605253054</v>
      </c>
      <c r="X46" s="13">
        <v>125.18410464644479</v>
      </c>
      <c r="Y46" s="13">
        <v>83.393561481030389</v>
      </c>
      <c r="Z46" s="13">
        <v>10.593611111111112</v>
      </c>
      <c r="AA46" s="13">
        <v>16.5</v>
      </c>
      <c r="AB46" s="11">
        <v>0.182</v>
      </c>
      <c r="AC46" s="11">
        <v>0.56175266832517456</v>
      </c>
      <c r="AD46" s="16">
        <v>4.7595724465559999E-2</v>
      </c>
      <c r="AE46" s="16">
        <v>-1.9640478226445</v>
      </c>
      <c r="AF46" s="11">
        <v>31.722788701153299</v>
      </c>
      <c r="AG46" s="11">
        <v>-9.1237081427500005E-3</v>
      </c>
    </row>
    <row r="47" spans="1:33" x14ac:dyDescent="0.25">
      <c r="A47" s="1">
        <v>54</v>
      </c>
      <c r="B47" s="1">
        <v>4</v>
      </c>
      <c r="C47" s="1" t="s">
        <v>27</v>
      </c>
      <c r="D47" s="4" t="s">
        <v>29</v>
      </c>
      <c r="E47" s="3">
        <v>5</v>
      </c>
      <c r="F47" s="4">
        <v>958</v>
      </c>
      <c r="G47" s="1" t="s">
        <v>26</v>
      </c>
      <c r="H47" s="14" t="s">
        <v>23</v>
      </c>
      <c r="I47" s="1">
        <v>3581</v>
      </c>
      <c r="J47" s="1">
        <v>0.85899999999999999</v>
      </c>
      <c r="K47" s="7">
        <v>4.1688009313154835</v>
      </c>
      <c r="L47" s="13">
        <v>239.87712929349343</v>
      </c>
      <c r="M47" s="7">
        <v>-27.08</v>
      </c>
      <c r="N47" s="7">
        <f t="shared" si="3"/>
        <v>19.611067713686634</v>
      </c>
      <c r="O47" s="7">
        <v>49.06</v>
      </c>
      <c r="P47" s="7">
        <v>0.90500000000000003</v>
      </c>
      <c r="Q47" s="20">
        <v>0.49321766561514191</v>
      </c>
      <c r="R47" s="13">
        <v>155.06343000757968</v>
      </c>
      <c r="S47" s="19">
        <f t="shared" si="4"/>
        <v>3.816504443374142</v>
      </c>
      <c r="T47" s="19">
        <f t="shared" si="5"/>
        <v>18.348896706108093</v>
      </c>
      <c r="U47" s="13">
        <v>35.200000000000003</v>
      </c>
      <c r="V47" s="13">
        <v>116.81141784318346</v>
      </c>
      <c r="W47" s="13">
        <v>48.86385337019798</v>
      </c>
      <c r="X47" s="13">
        <v>95.403223840087676</v>
      </c>
      <c r="Y47" s="13">
        <v>53.10772819508864</v>
      </c>
      <c r="Z47" s="13">
        <v>14.691666666666666</v>
      </c>
      <c r="AA47" s="13">
        <v>2.33</v>
      </c>
      <c r="AB47" s="11">
        <v>2.9000000000000001E-2</v>
      </c>
      <c r="AC47" s="11">
        <v>0.61636501345033823</v>
      </c>
      <c r="AD47" s="16">
        <v>4.3916739702020001E-2</v>
      </c>
      <c r="AE47" s="16">
        <v>-1.38897370727432</v>
      </c>
      <c r="AF47" s="11">
        <v>11.2496495403251</v>
      </c>
      <c r="AG47" s="11">
        <v>0.80821756708082004</v>
      </c>
    </row>
    <row r="48" spans="1:33" x14ac:dyDescent="0.25">
      <c r="A48" s="1">
        <v>55</v>
      </c>
      <c r="B48" s="1">
        <v>4</v>
      </c>
      <c r="C48" s="1" t="s">
        <v>27</v>
      </c>
      <c r="D48" s="4" t="s">
        <v>29</v>
      </c>
      <c r="E48" s="3">
        <v>6</v>
      </c>
      <c r="F48" s="4">
        <v>958</v>
      </c>
      <c r="G48" s="1" t="s">
        <v>26</v>
      </c>
      <c r="H48" s="14" t="s">
        <v>23</v>
      </c>
      <c r="I48" s="1">
        <v>3506</v>
      </c>
      <c r="J48" s="1">
        <v>0.85899999999999999</v>
      </c>
      <c r="K48" s="7">
        <v>4.0814901047729917</v>
      </c>
      <c r="L48" s="13">
        <v>245.00855675984027</v>
      </c>
      <c r="M48" s="7">
        <v>-26.79</v>
      </c>
      <c r="N48" s="7">
        <f t="shared" si="3"/>
        <v>19.307240986015351</v>
      </c>
      <c r="O48" s="7">
        <v>50.19</v>
      </c>
      <c r="P48" s="7">
        <v>0.88700000000000001</v>
      </c>
      <c r="Q48" s="20">
        <v>0.51131307111640834</v>
      </c>
      <c r="R48" s="13">
        <v>155.2304213185559</v>
      </c>
      <c r="S48" s="19">
        <f t="shared" si="4"/>
        <v>4.041163793763638</v>
      </c>
      <c r="T48" s="19">
        <f t="shared" si="5"/>
        <v>17.347493152547642</v>
      </c>
      <c r="U48" s="13">
        <v>36.700000000000003</v>
      </c>
      <c r="V48" s="13">
        <v>217.14041285264597</v>
      </c>
      <c r="W48" s="13">
        <v>80.290754258652669</v>
      </c>
      <c r="X48" s="13">
        <v>134.62876802578302</v>
      </c>
      <c r="Y48" s="13">
        <v>68.981063013704983</v>
      </c>
      <c r="Z48" s="13">
        <v>14.705277777777777</v>
      </c>
      <c r="AA48" s="13">
        <v>2.56</v>
      </c>
      <c r="AB48" s="11">
        <v>3.6900000000000002E-2</v>
      </c>
      <c r="AC48" s="11">
        <v>0.65175174908887756</v>
      </c>
      <c r="AD48" s="16">
        <v>4.7072855953369998E-2</v>
      </c>
      <c r="AE48" s="16">
        <v>-2.1660995004163102</v>
      </c>
      <c r="AF48" s="11">
        <v>10.6681405778009</v>
      </c>
      <c r="AG48" s="11">
        <v>0.38474424246867001</v>
      </c>
    </row>
    <row r="49" spans="1:33" x14ac:dyDescent="0.25">
      <c r="A49" s="1">
        <v>56</v>
      </c>
      <c r="B49" s="1">
        <v>4</v>
      </c>
      <c r="C49" s="1" t="s">
        <v>27</v>
      </c>
      <c r="D49" s="4" t="s">
        <v>29</v>
      </c>
      <c r="E49" s="3">
        <v>7</v>
      </c>
      <c r="F49" s="4">
        <v>958</v>
      </c>
      <c r="G49" s="1" t="s">
        <v>26</v>
      </c>
      <c r="H49" s="14" t="s">
        <v>23</v>
      </c>
      <c r="I49" s="1">
        <v>2498</v>
      </c>
      <c r="J49" s="1">
        <v>0.57399999999999995</v>
      </c>
      <c r="K49" s="7">
        <v>4.3519163763066206</v>
      </c>
      <c r="L49" s="13">
        <v>229.78382706164933</v>
      </c>
      <c r="M49" s="7">
        <v>-27.15</v>
      </c>
      <c r="N49" s="7">
        <f t="shared" si="3"/>
        <v>19.684432337976048</v>
      </c>
      <c r="O49" s="7">
        <v>48.75</v>
      </c>
      <c r="P49" s="7">
        <v>0.91100000000000003</v>
      </c>
      <c r="Q49" s="20">
        <v>0.53032844164919635</v>
      </c>
      <c r="R49" s="13">
        <v>149.5236188951161</v>
      </c>
      <c r="S49" s="19">
        <f t="shared" si="4"/>
        <v>3.930996739412675</v>
      </c>
      <c r="T49" s="19">
        <f t="shared" si="5"/>
        <v>17.178033996573991</v>
      </c>
      <c r="U49" s="13">
        <v>32</v>
      </c>
      <c r="V49" s="13">
        <v>217.90689240319031</v>
      </c>
      <c r="W49" s="13">
        <v>119.07829055944839</v>
      </c>
      <c r="X49" s="13">
        <v>178.98314140225503</v>
      </c>
      <c r="Y49" s="13">
        <v>119.23272246705969</v>
      </c>
      <c r="Z49" s="13">
        <v>8.6019444444444453</v>
      </c>
      <c r="AA49" s="13">
        <v>11</v>
      </c>
      <c r="AB49" s="11">
        <v>0.108</v>
      </c>
      <c r="AC49" s="11">
        <v>0.52881790502644088</v>
      </c>
      <c r="AD49" s="16">
        <v>6.1985845129059997E-2</v>
      </c>
      <c r="AE49" s="16">
        <v>-1.14537885095754</v>
      </c>
      <c r="AF49" s="11">
        <v>37.594674235297603</v>
      </c>
      <c r="AG49" s="11">
        <v>-4.7758108339099999E-2</v>
      </c>
    </row>
    <row r="50" spans="1:33" x14ac:dyDescent="0.25">
      <c r="A50" s="1">
        <v>57</v>
      </c>
      <c r="B50" s="1">
        <v>4</v>
      </c>
      <c r="C50" s="1" t="s">
        <v>27</v>
      </c>
      <c r="D50" s="4" t="s">
        <v>29</v>
      </c>
      <c r="E50" s="3">
        <v>8</v>
      </c>
      <c r="F50" s="4">
        <v>958</v>
      </c>
      <c r="G50" s="1" t="s">
        <v>26</v>
      </c>
      <c r="H50" s="14" t="s">
        <v>23</v>
      </c>
      <c r="I50" s="1">
        <v>4056</v>
      </c>
      <c r="J50" s="1">
        <v>0.871</v>
      </c>
      <c r="K50" s="7">
        <v>4.6567164179104479</v>
      </c>
      <c r="L50" s="13">
        <v>214.74358974358975</v>
      </c>
      <c r="M50" s="7">
        <v>-27.31</v>
      </c>
      <c r="N50" s="7">
        <f t="shared" si="3"/>
        <v>19.852162559499941</v>
      </c>
      <c r="O50" s="7">
        <v>50.26</v>
      </c>
      <c r="P50" s="7">
        <v>0.88300000000000001</v>
      </c>
      <c r="Q50" s="20">
        <v>0.59448084177089533</v>
      </c>
      <c r="R50" s="13">
        <v>135.44184981684978</v>
      </c>
      <c r="S50" s="19">
        <f t="shared" si="4"/>
        <v>4.1180951611507428</v>
      </c>
      <c r="T50" s="19">
        <f t="shared" si="5"/>
        <v>14.853296152818595</v>
      </c>
      <c r="U50" s="13">
        <v>32</v>
      </c>
      <c r="V50" s="13">
        <v>113.20144205658563</v>
      </c>
      <c r="W50" s="13">
        <v>61.86052244745477</v>
      </c>
      <c r="X50" s="13">
        <v>102.80943832618371</v>
      </c>
      <c r="Y50" s="13">
        <v>68.488289628297409</v>
      </c>
      <c r="Z50" s="13">
        <v>8.5727777777777803</v>
      </c>
      <c r="AA50" s="13">
        <v>5.95</v>
      </c>
      <c r="AB50" s="11">
        <v>6.0199999999999997E-2</v>
      </c>
      <c r="AC50" s="11">
        <v>0.55629207933660874</v>
      </c>
      <c r="AD50" s="16">
        <v>1.7178659070990001E-2</v>
      </c>
      <c r="AE50" s="16">
        <v>-4.3540753724799998E-3</v>
      </c>
      <c r="AF50" s="11">
        <v>17.1745161770415</v>
      </c>
      <c r="AG50" s="11">
        <v>0.93368211376040999</v>
      </c>
    </row>
    <row r="51" spans="1:33" x14ac:dyDescent="0.25">
      <c r="A51" s="1">
        <v>60</v>
      </c>
      <c r="B51" s="1">
        <v>4</v>
      </c>
      <c r="C51" s="1" t="s">
        <v>27</v>
      </c>
      <c r="D51" s="4" t="s">
        <v>33</v>
      </c>
      <c r="E51" s="3">
        <v>1</v>
      </c>
      <c r="F51" s="4">
        <v>958</v>
      </c>
      <c r="G51" s="1" t="s">
        <v>26</v>
      </c>
      <c r="H51" s="14" t="s">
        <v>23</v>
      </c>
      <c r="I51" s="1">
        <v>2959</v>
      </c>
      <c r="J51" s="1">
        <v>0.59599999999999997</v>
      </c>
      <c r="K51" s="7">
        <v>4.9647651006711415</v>
      </c>
      <c r="L51" s="13">
        <v>201.41939844542074</v>
      </c>
      <c r="M51" s="7">
        <v>-29.28</v>
      </c>
      <c r="N51" s="7">
        <f t="shared" si="3"/>
        <v>21.921872424592056</v>
      </c>
      <c r="O51" s="7">
        <v>48.23</v>
      </c>
      <c r="P51" s="7">
        <v>0.78</v>
      </c>
      <c r="Q51" s="20">
        <v>0.37178242346180512</v>
      </c>
      <c r="R51" s="13">
        <v>112.21937913387727</v>
      </c>
      <c r="S51" s="19">
        <f t="shared" si="4"/>
        <v>2.4156190995566926</v>
      </c>
      <c r="T51" s="19">
        <f t="shared" si="5"/>
        <v>20.980012791813248</v>
      </c>
      <c r="U51" s="13">
        <v>34.799999999999997</v>
      </c>
      <c r="V51" s="13">
        <v>221.50206032404546</v>
      </c>
      <c r="W51" s="13">
        <v>95.775776355259993</v>
      </c>
      <c r="X51" s="13">
        <v>186.24130079637999</v>
      </c>
      <c r="Y51" s="13">
        <v>106.00604078914368</v>
      </c>
      <c r="Z51" s="13">
        <v>15.815833333333334</v>
      </c>
      <c r="AA51" s="13">
        <v>7.55</v>
      </c>
      <c r="AB51" s="11">
        <v>7.0400000000000004E-2</v>
      </c>
      <c r="AC51" s="11">
        <v>0.48605297977479545</v>
      </c>
      <c r="AD51" s="16">
        <v>6.7736842105260001E-2</v>
      </c>
      <c r="AE51" s="16">
        <v>-2.0680701754386002</v>
      </c>
      <c r="AF51" s="11">
        <v>46.8027658424568</v>
      </c>
      <c r="AG51" s="11">
        <v>-0.163987605959</v>
      </c>
    </row>
    <row r="52" spans="1:33" x14ac:dyDescent="0.25">
      <c r="A52" s="1">
        <v>61</v>
      </c>
      <c r="B52" s="1">
        <v>4</v>
      </c>
      <c r="C52" s="1" t="s">
        <v>27</v>
      </c>
      <c r="D52" s="4" t="s">
        <v>33</v>
      </c>
      <c r="E52" s="3">
        <v>2</v>
      </c>
      <c r="F52" s="4">
        <v>958</v>
      </c>
      <c r="G52" s="1" t="s">
        <v>26</v>
      </c>
      <c r="H52" s="14" t="s">
        <v>23</v>
      </c>
      <c r="I52" s="1">
        <v>2463</v>
      </c>
      <c r="J52" s="1">
        <v>0.50700000000000001</v>
      </c>
      <c r="K52" s="7">
        <v>4.8579881656804735</v>
      </c>
      <c r="L52" s="13">
        <v>205.84652862362972</v>
      </c>
      <c r="M52" s="7">
        <v>-29.61</v>
      </c>
      <c r="N52" s="7">
        <f t="shared" si="3"/>
        <v>22.269396840445594</v>
      </c>
      <c r="O52" s="7">
        <v>48.57</v>
      </c>
      <c r="P52" s="7">
        <v>0.69499999999999995</v>
      </c>
      <c r="Q52" s="20">
        <v>0.43536453733686581</v>
      </c>
      <c r="R52" s="13">
        <v>102.18809813815903</v>
      </c>
      <c r="S52" s="19">
        <f t="shared" si="4"/>
        <v>2.8909122160202085</v>
      </c>
      <c r="T52" s="19">
        <f t="shared" si="5"/>
        <v>15.963633699963939</v>
      </c>
      <c r="U52" s="13">
        <v>35.1</v>
      </c>
      <c r="V52" s="13">
        <v>277.34667531473349</v>
      </c>
      <c r="W52" s="13">
        <v>116.98111506803842</v>
      </c>
      <c r="X52" s="13">
        <v>187.42691370524287</v>
      </c>
      <c r="Y52" s="13">
        <v>104.91540538601187</v>
      </c>
      <c r="Z52" s="13">
        <v>15.726111111111113</v>
      </c>
      <c r="AA52" s="13">
        <v>7.25</v>
      </c>
      <c r="AB52" s="11">
        <v>7.7499999999999999E-2</v>
      </c>
      <c r="AC52" s="11">
        <v>0.54436727360489123</v>
      </c>
      <c r="AD52" s="16">
        <v>5.437760199833E-2</v>
      </c>
      <c r="AE52" s="16">
        <v>-1.98109283930058</v>
      </c>
      <c r="AF52" s="11">
        <v>38.081846701433797</v>
      </c>
      <c r="AG52" s="11">
        <v>1.9887460336040001E-2</v>
      </c>
    </row>
    <row r="53" spans="1:33" x14ac:dyDescent="0.25">
      <c r="A53" s="1">
        <v>62</v>
      </c>
      <c r="B53" s="1">
        <v>4</v>
      </c>
      <c r="C53" s="1" t="s">
        <v>27</v>
      </c>
      <c r="D53" s="4" t="s">
        <v>33</v>
      </c>
      <c r="E53" s="3">
        <v>3</v>
      </c>
      <c r="F53" s="4">
        <v>958</v>
      </c>
      <c r="G53" s="1" t="s">
        <v>26</v>
      </c>
      <c r="H53" s="14" t="s">
        <v>23</v>
      </c>
      <c r="I53" s="1">
        <v>3645</v>
      </c>
      <c r="J53" s="1">
        <v>0.80200000000000005</v>
      </c>
      <c r="K53" s="7">
        <v>4.5448877805486285</v>
      </c>
      <c r="L53" s="13">
        <v>220.02743484224968</v>
      </c>
      <c r="M53" s="7">
        <v>-30.01</v>
      </c>
      <c r="N53" s="7">
        <f t="shared" si="3"/>
        <v>22.690955576861619</v>
      </c>
      <c r="O53" s="7">
        <v>50.78</v>
      </c>
      <c r="P53" s="7">
        <v>0.73599999999999999</v>
      </c>
      <c r="Q53" s="20">
        <v>0.37795236683466743</v>
      </c>
      <c r="R53" s="13">
        <v>115.67156574563981</v>
      </c>
      <c r="S53" s="19">
        <f t="shared" si="4"/>
        <v>2.6825770892641558</v>
      </c>
      <c r="T53" s="19">
        <f t="shared" si="5"/>
        <v>19.473353379526735</v>
      </c>
      <c r="U53" s="13">
        <v>34.700000000000003</v>
      </c>
      <c r="V53" s="13">
        <v>251.33351144986372</v>
      </c>
      <c r="W53" s="13">
        <v>109.57917346997775</v>
      </c>
      <c r="X53" s="13">
        <v>205.26257258284744</v>
      </c>
      <c r="Y53" s="13">
        <v>117.48523618112669</v>
      </c>
      <c r="Z53" s="13">
        <v>16.755833333333332</v>
      </c>
      <c r="AA53" s="13">
        <v>7.8</v>
      </c>
      <c r="AB53" s="11">
        <v>7.4099999999999999E-2</v>
      </c>
      <c r="AC53" s="11">
        <v>0.49654006655749827</v>
      </c>
      <c r="AD53" s="16">
        <v>6.5036371603859999E-2</v>
      </c>
      <c r="AE53" s="16">
        <v>-1.9734062226117399</v>
      </c>
      <c r="AF53" s="11">
        <v>53.0153663428176</v>
      </c>
      <c r="AG53" s="11">
        <v>-7.6069710789430006E-2</v>
      </c>
    </row>
    <row r="54" spans="1:33" x14ac:dyDescent="0.25">
      <c r="A54" s="1">
        <v>63</v>
      </c>
      <c r="B54" s="1">
        <v>4</v>
      </c>
      <c r="C54" s="1" t="s">
        <v>27</v>
      </c>
      <c r="D54" s="4" t="s">
        <v>33</v>
      </c>
      <c r="E54" s="3">
        <v>4</v>
      </c>
      <c r="F54" s="4">
        <v>958</v>
      </c>
      <c r="G54" s="1" t="s">
        <v>26</v>
      </c>
      <c r="H54" s="14" t="s">
        <v>23</v>
      </c>
      <c r="I54" s="1">
        <v>3545</v>
      </c>
      <c r="J54" s="1">
        <v>0.755</v>
      </c>
      <c r="K54" s="7">
        <v>4.6953642384105958</v>
      </c>
      <c r="L54" s="13">
        <v>212.97602256699577</v>
      </c>
      <c r="M54" s="7">
        <v>-29.64</v>
      </c>
      <c r="N54" s="7">
        <f t="shared" si="3"/>
        <v>22.301001690094399</v>
      </c>
      <c r="O54" s="7">
        <v>49.23</v>
      </c>
      <c r="P54" s="7">
        <v>0.59599999999999997</v>
      </c>
      <c r="Q54" s="20">
        <v>0.34269607843137251</v>
      </c>
      <c r="R54" s="13">
        <v>90.66693532137819</v>
      </c>
      <c r="S54" s="19">
        <f t="shared" si="4"/>
        <v>2.3543886365684172</v>
      </c>
      <c r="T54" s="19">
        <f t="shared" si="5"/>
        <v>17.391503361464743</v>
      </c>
      <c r="U54" s="13">
        <v>34.4</v>
      </c>
      <c r="V54" s="13">
        <v>242.71857506373158</v>
      </c>
      <c r="W54" s="13">
        <v>108.49102498830267</v>
      </c>
      <c r="X54" s="13">
        <v>163.8349705995908</v>
      </c>
      <c r="Y54" s="13">
        <v>95.355620783669721</v>
      </c>
      <c r="Z54" s="13">
        <v>16.703611111111108</v>
      </c>
      <c r="AA54" s="13">
        <v>4.79</v>
      </c>
      <c r="AB54" s="11">
        <v>5.7700000000000001E-2</v>
      </c>
      <c r="AC54" s="11">
        <v>0.59366754617414252</v>
      </c>
      <c r="AD54" s="16">
        <v>4.3191090757700001E-2</v>
      </c>
      <c r="AE54" s="16">
        <v>-1.6167581182348101</v>
      </c>
      <c r="AF54" s="11">
        <v>32.676494647424803</v>
      </c>
      <c r="AG54" s="11">
        <v>0.46967397265208</v>
      </c>
    </row>
    <row r="55" spans="1:33" x14ac:dyDescent="0.25">
      <c r="A55" s="1">
        <v>64</v>
      </c>
      <c r="B55" s="1">
        <v>4</v>
      </c>
      <c r="C55" s="1" t="s">
        <v>27</v>
      </c>
      <c r="D55" s="4" t="s">
        <v>33</v>
      </c>
      <c r="E55" s="3">
        <v>5</v>
      </c>
      <c r="F55" s="4">
        <v>958</v>
      </c>
      <c r="G55" s="1" t="s">
        <v>26</v>
      </c>
      <c r="H55" s="14" t="s">
        <v>23</v>
      </c>
      <c r="I55" s="1">
        <v>3158</v>
      </c>
      <c r="J55" s="1">
        <v>0.64500000000000002</v>
      </c>
      <c r="K55" s="7">
        <v>4.8961240310077523</v>
      </c>
      <c r="L55" s="13">
        <v>204.24319189360355</v>
      </c>
      <c r="M55" s="7">
        <v>-28.78</v>
      </c>
      <c r="N55" s="7">
        <f t="shared" si="3"/>
        <v>21.39577026832232</v>
      </c>
      <c r="O55" s="7">
        <v>49.24</v>
      </c>
      <c r="P55" s="7">
        <v>0.56999999999999995</v>
      </c>
      <c r="Q55" s="20">
        <v>0.69638245441103985</v>
      </c>
      <c r="R55" s="13">
        <v>83.15615669953857</v>
      </c>
      <c r="S55" s="19">
        <f t="shared" si="4"/>
        <v>4.5881088796004077</v>
      </c>
      <c r="T55" s="19">
        <f t="shared" si="5"/>
        <v>8.1851574000679435</v>
      </c>
      <c r="U55" s="13">
        <v>32</v>
      </c>
      <c r="V55" s="13">
        <v>46.211539264050181</v>
      </c>
      <c r="W55" s="13">
        <v>25.252946517644709</v>
      </c>
      <c r="X55" s="13">
        <v>37.596162043500705</v>
      </c>
      <c r="Y55" s="13">
        <v>25.045335106085279</v>
      </c>
      <c r="Z55" s="13">
        <v>9.9711111111111119</v>
      </c>
      <c r="AA55" s="13">
        <v>4.6900000000000004</v>
      </c>
      <c r="AB55" s="11">
        <v>4.3999999999999997E-2</v>
      </c>
      <c r="AC55" s="11">
        <v>0.52500259902276747</v>
      </c>
      <c r="AD55" s="17" t="s">
        <v>39</v>
      </c>
      <c r="AE55" s="17" t="s">
        <v>39</v>
      </c>
      <c r="AF55" s="17" t="s">
        <v>39</v>
      </c>
      <c r="AG55" s="17" t="s">
        <v>39</v>
      </c>
    </row>
    <row r="56" spans="1:33" x14ac:dyDescent="0.25">
      <c r="A56" s="1">
        <v>65</v>
      </c>
      <c r="B56" s="1">
        <v>4</v>
      </c>
      <c r="C56" s="1" t="s">
        <v>27</v>
      </c>
      <c r="D56" s="4" t="s">
        <v>33</v>
      </c>
      <c r="E56" s="3">
        <v>6</v>
      </c>
      <c r="F56" s="4">
        <v>958</v>
      </c>
      <c r="G56" s="1" t="s">
        <v>26</v>
      </c>
      <c r="H56" s="14" t="s">
        <v>23</v>
      </c>
      <c r="I56" s="1">
        <v>2090</v>
      </c>
      <c r="J56" s="1">
        <v>0.44500000000000001</v>
      </c>
      <c r="K56" s="7">
        <v>4.6966292134831455</v>
      </c>
      <c r="L56" s="13">
        <v>212.91866028708137</v>
      </c>
      <c r="M56" s="7">
        <v>-28.78</v>
      </c>
      <c r="N56" s="7">
        <f t="shared" si="3"/>
        <v>21.39577026832232</v>
      </c>
      <c r="O56" s="7">
        <v>48.4</v>
      </c>
      <c r="P56" s="7">
        <v>0.70799999999999996</v>
      </c>
      <c r="Q56" s="20">
        <v>0.39011313330054098</v>
      </c>
      <c r="R56" s="13">
        <v>107.676008202324</v>
      </c>
      <c r="S56" s="19">
        <f t="shared" si="4"/>
        <v>2.6794311517015088</v>
      </c>
      <c r="T56" s="19">
        <f t="shared" si="5"/>
        <v>18.148581515571813</v>
      </c>
      <c r="U56" s="13">
        <v>32</v>
      </c>
      <c r="V56" s="13">
        <v>175.02302682387298</v>
      </c>
      <c r="W56" s="13">
        <v>95.643798196913494</v>
      </c>
      <c r="X56" s="13">
        <v>137.62530054577431</v>
      </c>
      <c r="Y56" s="13">
        <v>91.681479807870005</v>
      </c>
      <c r="Z56" s="13">
        <v>9.9233333333333338</v>
      </c>
      <c r="AA56" s="13">
        <v>6.58</v>
      </c>
      <c r="AB56" s="11">
        <v>6.3700000000000007E-2</v>
      </c>
      <c r="AC56" s="11">
        <v>0.54481907894736836</v>
      </c>
      <c r="AD56" s="17" t="s">
        <v>39</v>
      </c>
      <c r="AE56" s="17" t="s">
        <v>39</v>
      </c>
      <c r="AF56" s="17" t="s">
        <v>39</v>
      </c>
      <c r="AG56" s="17" t="s">
        <v>39</v>
      </c>
    </row>
    <row r="57" spans="1:33" x14ac:dyDescent="0.25">
      <c r="A57" s="1">
        <v>66</v>
      </c>
      <c r="B57" s="1">
        <v>4</v>
      </c>
      <c r="C57" s="1" t="s">
        <v>27</v>
      </c>
      <c r="D57" s="4" t="s">
        <v>33</v>
      </c>
      <c r="E57" s="3">
        <v>7</v>
      </c>
      <c r="F57" s="4">
        <v>958</v>
      </c>
      <c r="G57" s="1" t="s">
        <v>26</v>
      </c>
      <c r="H57" s="14" t="s">
        <v>23</v>
      </c>
      <c r="I57" s="1">
        <v>2323</v>
      </c>
      <c r="J57" s="1">
        <v>0.47</v>
      </c>
      <c r="K57" s="7">
        <v>4.9425531914893615</v>
      </c>
      <c r="L57" s="13">
        <v>202.32458028411537</v>
      </c>
      <c r="M57" s="7">
        <v>-29.61</v>
      </c>
      <c r="N57" s="7">
        <f t="shared" si="3"/>
        <v>22.269396840445594</v>
      </c>
      <c r="O57" s="7">
        <v>55.52</v>
      </c>
      <c r="P57" s="7">
        <v>0.71299999999999997</v>
      </c>
      <c r="Q57" s="20">
        <v>0.39611621701749189</v>
      </c>
      <c r="R57" s="13">
        <v>103.04101838755304</v>
      </c>
      <c r="S57" s="19">
        <f t="shared" si="4"/>
        <v>2.5852918500579225</v>
      </c>
      <c r="T57" s="19">
        <f t="shared" si="5"/>
        <v>17.999767981438513</v>
      </c>
      <c r="U57" s="13">
        <v>32</v>
      </c>
      <c r="V57" s="13">
        <v>246.48288960316179</v>
      </c>
      <c r="W57" s="13">
        <v>134.69404672060764</v>
      </c>
      <c r="X57" s="13">
        <v>201.20026414986879</v>
      </c>
      <c r="Y57" s="13">
        <v>134.0330439377245</v>
      </c>
      <c r="Z57" s="13">
        <v>11.119999999999997</v>
      </c>
      <c r="AA57" s="13">
        <v>14.6</v>
      </c>
      <c r="AB57" s="11">
        <v>0.17100000000000001</v>
      </c>
      <c r="AC57" s="11">
        <v>0.59476605868358445</v>
      </c>
      <c r="AD57" s="16">
        <v>5.9398096748609998E-2</v>
      </c>
      <c r="AE57" s="16">
        <v>-1.1217613005551199</v>
      </c>
      <c r="AF57" s="11">
        <v>48.087077830763299</v>
      </c>
      <c r="AG57" s="11">
        <v>0.12834532478644001</v>
      </c>
    </row>
    <row r="58" spans="1:33" x14ac:dyDescent="0.25">
      <c r="A58" s="1">
        <v>67</v>
      </c>
      <c r="B58" s="1">
        <v>4</v>
      </c>
      <c r="C58" s="1" t="s">
        <v>27</v>
      </c>
      <c r="D58" s="4" t="s">
        <v>33</v>
      </c>
      <c r="E58" s="3">
        <v>8</v>
      </c>
      <c r="F58" s="4">
        <v>958</v>
      </c>
      <c r="G58" s="1" t="s">
        <v>26</v>
      </c>
      <c r="H58" s="14" t="s">
        <v>23</v>
      </c>
      <c r="I58" s="1">
        <v>2872</v>
      </c>
      <c r="J58" s="1">
        <v>0.57699999999999996</v>
      </c>
      <c r="K58" s="7">
        <v>4.9774696707105726</v>
      </c>
      <c r="L58" s="13">
        <v>200.90529247910862</v>
      </c>
      <c r="M58" s="7">
        <v>-29.99</v>
      </c>
      <c r="N58" s="7">
        <f t="shared" si="3"/>
        <v>22.669869382789866</v>
      </c>
      <c r="O58" s="7">
        <v>53.69</v>
      </c>
      <c r="P58" s="7">
        <v>0.76900000000000002</v>
      </c>
      <c r="Q58" s="20">
        <v>0.38092670261633715</v>
      </c>
      <c r="R58" s="13">
        <v>110.35440708316749</v>
      </c>
      <c r="S58" s="19">
        <f t="shared" si="4"/>
        <v>2.4687158258786339</v>
      </c>
      <c r="T58" s="19">
        <f t="shared" si="5"/>
        <v>20.187610758664079</v>
      </c>
      <c r="U58" s="13">
        <v>32</v>
      </c>
      <c r="V58" s="13">
        <v>121.63648079308204</v>
      </c>
      <c r="W58" s="13">
        <v>66.469968172036246</v>
      </c>
      <c r="X58" s="13">
        <v>127.85696296758724</v>
      </c>
      <c r="Y58" s="13">
        <v>85.174132387886374</v>
      </c>
      <c r="Z58" s="13">
        <v>11.028888888888888</v>
      </c>
      <c r="AA58" s="13">
        <v>8.24</v>
      </c>
      <c r="AB58" s="11">
        <v>8.5800000000000001E-2</v>
      </c>
      <c r="AC58" s="11">
        <v>0.55489180937209615</v>
      </c>
      <c r="AD58" s="16">
        <v>6.1456057007129999E-2</v>
      </c>
      <c r="AE58" s="16">
        <v>-1.3077878068091799</v>
      </c>
      <c r="AF58" s="11">
        <v>35.252443253346797</v>
      </c>
      <c r="AG58" s="11">
        <v>-0.71559930219245005</v>
      </c>
    </row>
    <row r="59" spans="1:33" x14ac:dyDescent="0.25">
      <c r="A59" s="1">
        <v>68</v>
      </c>
      <c r="B59" s="1">
        <v>5</v>
      </c>
      <c r="C59" s="1" t="s">
        <v>34</v>
      </c>
      <c r="D59" s="4" t="s">
        <v>35</v>
      </c>
      <c r="E59" s="3">
        <v>1</v>
      </c>
      <c r="F59" s="4">
        <v>672</v>
      </c>
      <c r="G59" s="1" t="s">
        <v>26</v>
      </c>
      <c r="H59" s="14" t="s">
        <v>23</v>
      </c>
      <c r="I59" s="1">
        <v>4347</v>
      </c>
      <c r="J59" s="1">
        <v>1.171</v>
      </c>
      <c r="K59" s="7">
        <v>3.7122117847993166</v>
      </c>
      <c r="L59" s="13">
        <v>269.38118242466066</v>
      </c>
      <c r="M59" s="7">
        <v>-29.31</v>
      </c>
      <c r="N59" s="7">
        <f t="shared" si="3"/>
        <v>21.953455789180889</v>
      </c>
      <c r="O59" s="7">
        <v>51.66</v>
      </c>
      <c r="P59" s="7">
        <v>1.2</v>
      </c>
      <c r="Q59" s="20">
        <v>0.48628616726119689</v>
      </c>
      <c r="R59" s="13">
        <v>230.89815636399484</v>
      </c>
      <c r="S59" s="19">
        <f t="shared" si="4"/>
        <v>4.2256884752766943</v>
      </c>
      <c r="T59" s="19">
        <f t="shared" si="5"/>
        <v>24.67682777732497</v>
      </c>
      <c r="U59" s="13">
        <v>32</v>
      </c>
      <c r="V59" s="13">
        <v>151.22075956563006</v>
      </c>
      <c r="W59" s="13">
        <v>82.636714000116427</v>
      </c>
      <c r="X59" s="13">
        <v>139.32634333109488</v>
      </c>
      <c r="Y59" s="13">
        <v>92.81465894830589</v>
      </c>
      <c r="Z59" s="13">
        <v>7.7977777777777781</v>
      </c>
      <c r="AA59" s="13">
        <v>11.7</v>
      </c>
      <c r="AB59" s="11">
        <v>0.124</v>
      </c>
      <c r="AC59" s="11">
        <v>0.55244258543129987</v>
      </c>
      <c r="AD59" s="16">
        <v>6.1774999999999997E-2</v>
      </c>
      <c r="AE59" s="16">
        <v>-1.77816666666667</v>
      </c>
      <c r="AF59" s="11">
        <v>39.099044931451502</v>
      </c>
      <c r="AG59" s="11">
        <v>-0.54601870320279999</v>
      </c>
    </row>
    <row r="60" spans="1:33" x14ac:dyDescent="0.25">
      <c r="A60" s="1">
        <v>69</v>
      </c>
      <c r="B60" s="1">
        <v>5</v>
      </c>
      <c r="C60" s="1" t="s">
        <v>34</v>
      </c>
      <c r="D60" s="4" t="s">
        <v>35</v>
      </c>
      <c r="E60" s="3">
        <v>2</v>
      </c>
      <c r="F60" s="4">
        <v>672</v>
      </c>
      <c r="G60" s="1" t="s">
        <v>26</v>
      </c>
      <c r="H60" s="14" t="s">
        <v>23</v>
      </c>
      <c r="I60" s="1">
        <v>5102</v>
      </c>
      <c r="J60" s="1">
        <v>1.546</v>
      </c>
      <c r="K60" s="7">
        <v>3.3001293661060798</v>
      </c>
      <c r="L60" s="13">
        <v>303.0184241473932</v>
      </c>
      <c r="M60" s="7">
        <v>-28.7</v>
      </c>
      <c r="N60" s="7">
        <f t="shared" si="3"/>
        <v>21.311644188201377</v>
      </c>
      <c r="O60" s="7">
        <v>47.7</v>
      </c>
      <c r="P60" s="7">
        <v>1.07</v>
      </c>
      <c r="Q60" s="20">
        <v>0.46390053924505692</v>
      </c>
      <c r="R60" s="13">
        <v>231.59265274122197</v>
      </c>
      <c r="S60" s="19">
        <f t="shared" si="4"/>
        <v>4.5345293665536479</v>
      </c>
      <c r="T60" s="19">
        <f t="shared" si="5"/>
        <v>23.065288989344527</v>
      </c>
      <c r="U60" s="13">
        <v>32</v>
      </c>
      <c r="V60" s="13">
        <v>113.98961479303942</v>
      </c>
      <c r="W60" s="13">
        <v>62.291230540656436</v>
      </c>
      <c r="X60" s="13">
        <v>100.13108456374755</v>
      </c>
      <c r="Y60" s="13">
        <v>66.704057837955546</v>
      </c>
      <c r="Z60" s="13">
        <v>7.6958333333333329</v>
      </c>
      <c r="AA60" s="13">
        <v>7.67</v>
      </c>
      <c r="AB60" s="11">
        <v>7.3300000000000004E-2</v>
      </c>
      <c r="AC60" s="11">
        <v>0.51290228281378725</v>
      </c>
      <c r="AD60" s="16">
        <v>3.6851358457489998E-2</v>
      </c>
      <c r="AE60" s="16">
        <v>-1.4980433829973701</v>
      </c>
      <c r="AF60" s="11">
        <v>27.745787265977199</v>
      </c>
      <c r="AG60" s="11">
        <v>8.5893998530690005E-2</v>
      </c>
    </row>
    <row r="61" spans="1:33" x14ac:dyDescent="0.25">
      <c r="A61" s="1">
        <v>70</v>
      </c>
      <c r="B61" s="1">
        <v>5</v>
      </c>
      <c r="C61" s="1" t="s">
        <v>34</v>
      </c>
      <c r="D61" s="4" t="s">
        <v>35</v>
      </c>
      <c r="E61" s="3">
        <v>3</v>
      </c>
      <c r="F61" s="4">
        <v>672</v>
      </c>
      <c r="G61" s="1" t="s">
        <v>26</v>
      </c>
      <c r="H61" s="14" t="s">
        <v>23</v>
      </c>
      <c r="I61" s="1">
        <v>4354</v>
      </c>
      <c r="J61" s="1">
        <v>1.1930000000000001</v>
      </c>
      <c r="K61" s="7">
        <v>3.6496227996647108</v>
      </c>
      <c r="L61" s="13">
        <v>274.00091869545247</v>
      </c>
      <c r="M61" s="7">
        <v>-29.36</v>
      </c>
      <c r="N61" s="7">
        <f t="shared" si="3"/>
        <v>22.006099068655733</v>
      </c>
      <c r="O61" s="7">
        <v>46.68</v>
      </c>
      <c r="P61" s="7">
        <v>1.05</v>
      </c>
      <c r="Q61" s="20">
        <v>0.46704097714736004</v>
      </c>
      <c r="R61" s="13">
        <v>205.50068902158935</v>
      </c>
      <c r="S61" s="19">
        <f t="shared" si="4"/>
        <v>4.1280534453805959</v>
      </c>
      <c r="T61" s="19">
        <f t="shared" si="5"/>
        <v>22.481967351415197</v>
      </c>
      <c r="U61" s="13">
        <v>32</v>
      </c>
      <c r="V61" s="13">
        <v>161.1760217167361</v>
      </c>
      <c r="W61" s="13">
        <v>88.076907221868453</v>
      </c>
      <c r="X61" s="13">
        <v>139.67269613280985</v>
      </c>
      <c r="Y61" s="13">
        <v>93.045387871482831</v>
      </c>
      <c r="Z61" s="13">
        <v>8.681111111111111</v>
      </c>
      <c r="AA61" s="13">
        <v>14.3</v>
      </c>
      <c r="AB61" s="11">
        <v>0.219</v>
      </c>
      <c r="AC61" s="11">
        <v>0.66471896861347135</v>
      </c>
      <c r="AD61" s="16">
        <v>2.3224999999999999E-2</v>
      </c>
      <c r="AE61" s="16">
        <v>-0.66083333333333005</v>
      </c>
      <c r="AF61" s="11">
        <v>27.644391263515001</v>
      </c>
      <c r="AG61" s="11">
        <v>0.95618073507181001</v>
      </c>
    </row>
    <row r="62" spans="1:33" x14ac:dyDescent="0.25">
      <c r="A62" s="1">
        <v>71</v>
      </c>
      <c r="B62" s="1">
        <v>5</v>
      </c>
      <c r="C62" s="1" t="s">
        <v>34</v>
      </c>
      <c r="D62" s="4" t="s">
        <v>35</v>
      </c>
      <c r="E62" s="3">
        <v>4</v>
      </c>
      <c r="F62" s="4">
        <v>672</v>
      </c>
      <c r="G62" s="1" t="s">
        <v>26</v>
      </c>
      <c r="H62" s="14" t="s">
        <v>23</v>
      </c>
      <c r="I62" s="1">
        <v>3816</v>
      </c>
      <c r="J62" s="1">
        <v>1.0329999999999999</v>
      </c>
      <c r="K62" s="7">
        <v>3.6940948693126821</v>
      </c>
      <c r="L62" s="13">
        <v>270.70230607966454</v>
      </c>
      <c r="M62" s="7">
        <v>-28.83</v>
      </c>
      <c r="N62" s="7">
        <f t="shared" si="3"/>
        <v>21.448356106551891</v>
      </c>
      <c r="O62" s="7">
        <v>44.29</v>
      </c>
      <c r="P62" s="7">
        <v>1.05</v>
      </c>
      <c r="Q62" s="20">
        <v>0.47731361183290022</v>
      </c>
      <c r="R62" s="13">
        <v>203.02672955974839</v>
      </c>
      <c r="S62" s="19">
        <f t="shared" si="4"/>
        <v>4.1680611434316104</v>
      </c>
      <c r="T62" s="19">
        <f t="shared" si="5"/>
        <v>21.99811557788945</v>
      </c>
      <c r="U62" s="13">
        <v>32.1</v>
      </c>
      <c r="V62" s="13">
        <v>141.39864813049499</v>
      </c>
      <c r="W62" s="13">
        <v>76.620185388755544</v>
      </c>
      <c r="X62" s="13">
        <v>126.85732012345517</v>
      </c>
      <c r="Y62" s="13">
        <v>84.030504394400424</v>
      </c>
      <c r="Z62" s="13">
        <v>8.6436111111111114</v>
      </c>
      <c r="AA62" s="13">
        <v>7.37</v>
      </c>
      <c r="AB62" s="11">
        <v>8.9300000000000004E-2</v>
      </c>
      <c r="AC62" s="11">
        <v>0.60994764397905754</v>
      </c>
      <c r="AD62" s="16">
        <v>1.7761612620510001E-2</v>
      </c>
      <c r="AE62" s="16">
        <v>-1.0496450482033299</v>
      </c>
      <c r="AF62" s="11">
        <v>20.616840173510202</v>
      </c>
      <c r="AG62" s="11">
        <v>0.99685780396088997</v>
      </c>
    </row>
    <row r="63" spans="1:33" x14ac:dyDescent="0.25">
      <c r="A63" s="1">
        <v>72</v>
      </c>
      <c r="B63" s="1">
        <v>5</v>
      </c>
      <c r="C63" s="1" t="s">
        <v>34</v>
      </c>
      <c r="D63" s="4" t="s">
        <v>35</v>
      </c>
      <c r="E63" s="3">
        <v>5</v>
      </c>
      <c r="F63" s="4">
        <v>672</v>
      </c>
      <c r="G63" s="1" t="s">
        <v>26</v>
      </c>
      <c r="H63" s="14" t="s">
        <v>23</v>
      </c>
      <c r="I63" s="1">
        <v>3845</v>
      </c>
      <c r="J63" s="1">
        <v>1.0860000000000001</v>
      </c>
      <c r="K63" s="7">
        <v>3.540515653775322</v>
      </c>
      <c r="L63" s="13">
        <v>282.44473342002601</v>
      </c>
      <c r="M63" s="7">
        <v>-29.29</v>
      </c>
      <c r="N63" s="7">
        <f t="shared" si="3"/>
        <v>21.932399995879305</v>
      </c>
      <c r="O63" s="7">
        <v>41.04</v>
      </c>
      <c r="P63" s="7">
        <v>0.75900000000000001</v>
      </c>
      <c r="Q63" s="20">
        <v>0.55960963951404097</v>
      </c>
      <c r="R63" s="13">
        <v>153.12539476128549</v>
      </c>
      <c r="S63" s="19">
        <f t="shared" si="4"/>
        <v>5.098670821026456</v>
      </c>
      <c r="T63" s="19">
        <f t="shared" si="5"/>
        <v>13.563025838137948</v>
      </c>
      <c r="U63" s="13">
        <v>32</v>
      </c>
      <c r="V63" s="13">
        <v>181.11889720755264</v>
      </c>
      <c r="W63" s="13">
        <v>98.974972428049995</v>
      </c>
      <c r="X63" s="13">
        <v>170.89812255499834</v>
      </c>
      <c r="Y63" s="13">
        <v>113.84674700141866</v>
      </c>
      <c r="Z63" s="13">
        <v>9.6750000000000007</v>
      </c>
      <c r="AA63" s="13">
        <v>12.5</v>
      </c>
      <c r="AB63" s="11">
        <v>0.12</v>
      </c>
      <c r="AC63" s="11">
        <v>0.5180402978080908</v>
      </c>
      <c r="AD63" s="16">
        <v>5.6925942155999998E-2</v>
      </c>
      <c r="AE63" s="16">
        <v>-1.6978028045574101</v>
      </c>
      <c r="AF63" s="11">
        <v>39.425719983939899</v>
      </c>
      <c r="AG63" s="11">
        <v>0.13730412778265999</v>
      </c>
    </row>
    <row r="64" spans="1:33" x14ac:dyDescent="0.25">
      <c r="A64" s="1">
        <v>73</v>
      </c>
      <c r="B64" s="1">
        <v>5</v>
      </c>
      <c r="C64" s="1" t="s">
        <v>34</v>
      </c>
      <c r="D64" s="4" t="s">
        <v>35</v>
      </c>
      <c r="E64" s="3">
        <v>6</v>
      </c>
      <c r="F64" s="4">
        <v>672</v>
      </c>
      <c r="G64" s="1" t="s">
        <v>26</v>
      </c>
      <c r="H64" s="14" t="s">
        <v>23</v>
      </c>
      <c r="I64" s="1">
        <v>3620</v>
      </c>
      <c r="J64" s="1">
        <v>0.877</v>
      </c>
      <c r="K64" s="7">
        <v>4.1277080957810721</v>
      </c>
      <c r="L64" s="13">
        <v>242.26519337016575</v>
      </c>
      <c r="M64" s="7">
        <v>-28.83</v>
      </c>
      <c r="N64" s="7">
        <f t="shared" si="3"/>
        <v>21.448356106551891</v>
      </c>
      <c r="O64" s="7">
        <v>46.62</v>
      </c>
      <c r="P64" s="7">
        <v>1.04</v>
      </c>
      <c r="Q64" s="20">
        <v>0.6072522478016007</v>
      </c>
      <c r="R64" s="13">
        <v>179.96842936069453</v>
      </c>
      <c r="S64" s="19">
        <f t="shared" si="4"/>
        <v>4.7456801044555679</v>
      </c>
      <c r="T64" s="19">
        <f t="shared" si="5"/>
        <v>17.12632606573381</v>
      </c>
      <c r="U64" s="13">
        <v>32</v>
      </c>
      <c r="V64" s="13">
        <v>153.52645492036379</v>
      </c>
      <c r="W64" s="13">
        <v>83.896693702293732</v>
      </c>
      <c r="X64" s="13">
        <v>144.41228039295322</v>
      </c>
      <c r="Y64" s="13">
        <v>96.202744091021174</v>
      </c>
      <c r="Z64" s="13">
        <v>9.5947222222222237</v>
      </c>
      <c r="AA64" s="13">
        <v>11.8</v>
      </c>
      <c r="AB64" s="11">
        <v>0.184</v>
      </c>
      <c r="AC64" s="11">
        <v>0.67630784035927183</v>
      </c>
      <c r="AD64" s="16">
        <v>5.1064855390010003E-2</v>
      </c>
      <c r="AE64" s="16">
        <v>-1.80058720420684</v>
      </c>
      <c r="AF64" s="11">
        <v>35.926233604034699</v>
      </c>
      <c r="AG64" s="11">
        <v>-0.22805447679398999</v>
      </c>
    </row>
    <row r="65" spans="1:33" x14ac:dyDescent="0.25">
      <c r="A65" s="1">
        <v>74</v>
      </c>
      <c r="B65" s="1">
        <v>5</v>
      </c>
      <c r="C65" s="1" t="s">
        <v>34</v>
      </c>
      <c r="D65" s="4" t="s">
        <v>36</v>
      </c>
      <c r="E65" s="3">
        <v>1</v>
      </c>
      <c r="F65" s="4">
        <v>672</v>
      </c>
      <c r="G65" s="1" t="s">
        <v>26</v>
      </c>
      <c r="H65" s="14" t="s">
        <v>23</v>
      </c>
      <c r="I65" s="1">
        <v>1592</v>
      </c>
      <c r="J65" s="1">
        <v>0.29199999999999998</v>
      </c>
      <c r="K65" s="7">
        <v>5.4520547945205484</v>
      </c>
      <c r="L65" s="13">
        <v>183.41708542713565</v>
      </c>
      <c r="M65" s="7">
        <v>-29.17</v>
      </c>
      <c r="N65" s="7">
        <f t="shared" si="3"/>
        <v>21.806083454363794</v>
      </c>
      <c r="O65" s="7">
        <v>47.13</v>
      </c>
      <c r="P65" s="7">
        <v>1.03</v>
      </c>
      <c r="Q65" s="20">
        <v>0.5691862784204228</v>
      </c>
      <c r="R65" s="13">
        <v>134.94256999282126</v>
      </c>
      <c r="S65" s="19">
        <f t="shared" si="4"/>
        <v>3.3676931694513583</v>
      </c>
      <c r="T65" s="19">
        <f t="shared" si="5"/>
        <v>18.096008970181156</v>
      </c>
      <c r="U65" s="13">
        <v>35.9</v>
      </c>
      <c r="V65" s="13">
        <v>136.37972417514146</v>
      </c>
      <c r="W65" s="13">
        <v>53.84986904783419</v>
      </c>
      <c r="X65" s="13">
        <v>94.516976566987694</v>
      </c>
      <c r="Y65" s="13">
        <v>50.612729665035587</v>
      </c>
      <c r="Z65" s="13">
        <v>12.125555555555554</v>
      </c>
      <c r="AA65" s="13">
        <v>4.5</v>
      </c>
      <c r="AB65" s="11">
        <v>4.7500000000000001E-2</v>
      </c>
      <c r="AC65" s="11">
        <v>0.55647155812036275</v>
      </c>
      <c r="AD65" s="16">
        <v>4.3415487094090002E-2</v>
      </c>
      <c r="AE65" s="16">
        <v>-1.1485045795170701</v>
      </c>
      <c r="AF65" s="11">
        <v>18.470908552629801</v>
      </c>
      <c r="AG65" s="11">
        <v>0.33464361998559</v>
      </c>
    </row>
    <row r="66" spans="1:33" x14ac:dyDescent="0.25">
      <c r="A66" s="1">
        <v>75</v>
      </c>
      <c r="B66" s="1">
        <v>5</v>
      </c>
      <c r="C66" s="1" t="s">
        <v>34</v>
      </c>
      <c r="D66" s="4" t="s">
        <v>36</v>
      </c>
      <c r="E66" s="3">
        <v>2</v>
      </c>
      <c r="F66" s="4">
        <v>672</v>
      </c>
      <c r="G66" s="1" t="s">
        <v>26</v>
      </c>
      <c r="H66" s="14" t="s">
        <v>23</v>
      </c>
      <c r="I66" s="1">
        <v>1621</v>
      </c>
      <c r="J66" s="1">
        <v>0.33400000000000002</v>
      </c>
      <c r="K66" s="7">
        <v>4.8532934131736516</v>
      </c>
      <c r="L66" s="13">
        <v>206.04565083281926</v>
      </c>
      <c r="M66" s="7">
        <v>-29.29</v>
      </c>
      <c r="N66" s="7">
        <f t="shared" ref="N66:N82" si="6">(-8-M66)/(1+M66/1000)</f>
        <v>21.932399995879305</v>
      </c>
      <c r="O66" s="7">
        <v>48.44</v>
      </c>
      <c r="P66" s="7">
        <v>1.19</v>
      </c>
      <c r="Q66" s="20">
        <v>0.4596724869290717</v>
      </c>
      <c r="R66" s="13">
        <v>175.13880320789636</v>
      </c>
      <c r="S66" s="19">
        <f t="shared" ref="S66:S82" si="7">(Q66*L66)*(1/31)</f>
        <v>3.055274733523909</v>
      </c>
      <c r="T66" s="19">
        <f t="shared" ref="T66:T82" si="8">(P66/Q66)*10</f>
        <v>25.88799708135717</v>
      </c>
      <c r="U66" s="13">
        <v>35.4</v>
      </c>
      <c r="V66" s="13">
        <v>128.65935458559156</v>
      </c>
      <c r="W66" s="13">
        <v>52.938302997308284</v>
      </c>
      <c r="X66" s="13">
        <v>100.88064495878024</v>
      </c>
      <c r="Y66" s="13">
        <v>55.536939525250574</v>
      </c>
      <c r="Z66" s="13">
        <v>12.194722222222222</v>
      </c>
      <c r="AA66" s="13">
        <v>3.56</v>
      </c>
      <c r="AB66" s="11">
        <v>2.93E-2</v>
      </c>
      <c r="AC66" s="11">
        <v>0.46303402404707089</v>
      </c>
      <c r="AD66" s="16">
        <v>5.4755915863279998E-2</v>
      </c>
      <c r="AE66" s="16">
        <v>-1.1443702892199801</v>
      </c>
      <c r="AF66" s="11">
        <v>20.849859393861699</v>
      </c>
      <c r="AG66" s="11">
        <v>8.6968607229310005E-2</v>
      </c>
    </row>
    <row r="67" spans="1:33" x14ac:dyDescent="0.25">
      <c r="A67" s="1">
        <v>76</v>
      </c>
      <c r="B67" s="1">
        <v>5</v>
      </c>
      <c r="C67" s="1" t="s">
        <v>34</v>
      </c>
      <c r="D67" s="4" t="s">
        <v>36</v>
      </c>
      <c r="E67" s="3">
        <v>3</v>
      </c>
      <c r="F67" s="4">
        <v>672</v>
      </c>
      <c r="G67" s="1" t="s">
        <v>26</v>
      </c>
      <c r="H67" s="14" t="s">
        <v>23</v>
      </c>
      <c r="I67" s="1">
        <v>2337</v>
      </c>
      <c r="J67" s="1">
        <v>0.47</v>
      </c>
      <c r="K67" s="7">
        <v>4.9723404255319155</v>
      </c>
      <c r="L67" s="13">
        <v>201.11253744116385</v>
      </c>
      <c r="M67" s="7">
        <v>-29.26</v>
      </c>
      <c r="N67" s="7">
        <f t="shared" si="6"/>
        <v>21.900817932711128</v>
      </c>
      <c r="O67" s="7">
        <v>46.51</v>
      </c>
      <c r="P67" s="7">
        <v>1.05</v>
      </c>
      <c r="Q67" s="20">
        <v>0.57285572139303487</v>
      </c>
      <c r="R67" s="13">
        <v>150.8344030808729</v>
      </c>
      <c r="S67" s="19">
        <f t="shared" si="7"/>
        <v>3.7164021844206987</v>
      </c>
      <c r="T67" s="19">
        <f t="shared" si="8"/>
        <v>18.329222538734108</v>
      </c>
      <c r="U67" s="13">
        <v>36.799999999999997</v>
      </c>
      <c r="V67" s="13">
        <v>191.13315722417912</v>
      </c>
      <c r="W67" s="13">
        <v>70.098304662316082</v>
      </c>
      <c r="X67" s="13">
        <v>126.37428312771389</v>
      </c>
      <c r="Y67" s="13">
        <v>64.396598578576373</v>
      </c>
      <c r="Z67" s="13">
        <v>13.117777777777778</v>
      </c>
      <c r="AA67" s="13">
        <v>3.42</v>
      </c>
      <c r="AB67" s="11">
        <v>7.1199999999999999E-2</v>
      </c>
      <c r="AC67" s="11">
        <v>0.74268239405854086</v>
      </c>
      <c r="AD67" s="16">
        <v>5.1137385512069998E-2</v>
      </c>
      <c r="AE67" s="16">
        <v>-1.85070191507077</v>
      </c>
      <c r="AF67" s="11">
        <v>20.0401818416974</v>
      </c>
      <c r="AG67" s="11">
        <v>0.17051511335916</v>
      </c>
    </row>
    <row r="68" spans="1:33" x14ac:dyDescent="0.25">
      <c r="A68" s="1">
        <v>77</v>
      </c>
      <c r="B68" s="1">
        <v>5</v>
      </c>
      <c r="C68" s="1" t="s">
        <v>34</v>
      </c>
      <c r="D68" s="4" t="s">
        <v>36</v>
      </c>
      <c r="E68" s="3">
        <v>4</v>
      </c>
      <c r="F68" s="4">
        <v>672</v>
      </c>
      <c r="G68" s="1" t="s">
        <v>26</v>
      </c>
      <c r="H68" s="14" t="s">
        <v>23</v>
      </c>
      <c r="I68" s="1">
        <v>1887</v>
      </c>
      <c r="J68" s="1">
        <v>0.41599999999999998</v>
      </c>
      <c r="K68" s="7">
        <v>4.5360576923076925</v>
      </c>
      <c r="L68" s="13">
        <v>220.45574986751456</v>
      </c>
      <c r="M68" s="7">
        <v>-29.19</v>
      </c>
      <c r="N68" s="7">
        <f t="shared" si="6"/>
        <v>21.827134042706607</v>
      </c>
      <c r="O68" s="7">
        <v>45.93</v>
      </c>
      <c r="P68" s="7">
        <v>0.99299999999999999</v>
      </c>
      <c r="Q68" s="20">
        <v>0.49156721570174577</v>
      </c>
      <c r="R68" s="13">
        <v>156.36611401317282</v>
      </c>
      <c r="S68" s="19">
        <f t="shared" si="7"/>
        <v>3.4957683596069238</v>
      </c>
      <c r="T68" s="19">
        <f t="shared" si="8"/>
        <v>20.20069622792937</v>
      </c>
      <c r="U68" s="13">
        <v>36.299999999999997</v>
      </c>
      <c r="V68" s="13">
        <v>180.51981159821278</v>
      </c>
      <c r="W68" s="13">
        <v>68.974141953408832</v>
      </c>
      <c r="X68" s="13">
        <v>101.14086842986663</v>
      </c>
      <c r="Y68" s="13">
        <v>52.976745107197353</v>
      </c>
      <c r="Z68" s="13">
        <v>13.186111111111112</v>
      </c>
      <c r="AA68" s="13">
        <v>2.5099999999999998</v>
      </c>
      <c r="AB68" s="11">
        <v>2.7900000000000001E-2</v>
      </c>
      <c r="AC68" s="11">
        <v>0.58579324045539061</v>
      </c>
      <c r="AD68" s="16">
        <v>5.9423751095529997E-2</v>
      </c>
      <c r="AE68" s="16">
        <v>-1.3699496056091101</v>
      </c>
      <c r="AF68" s="11">
        <v>15.042164037114</v>
      </c>
      <c r="AG68" s="11">
        <v>0.33841047213586001</v>
      </c>
    </row>
    <row r="69" spans="1:33" x14ac:dyDescent="0.25">
      <c r="A69" s="1">
        <v>78</v>
      </c>
      <c r="B69" s="1">
        <v>5</v>
      </c>
      <c r="C69" s="1" t="s">
        <v>34</v>
      </c>
      <c r="D69" s="4" t="s">
        <v>36</v>
      </c>
      <c r="E69" s="3">
        <v>5</v>
      </c>
      <c r="F69" s="4">
        <v>672</v>
      </c>
      <c r="G69" s="1" t="s">
        <v>26</v>
      </c>
      <c r="H69" s="14" t="s">
        <v>23</v>
      </c>
      <c r="I69" s="1">
        <v>2182</v>
      </c>
      <c r="J69" s="1">
        <v>0.55900000000000005</v>
      </c>
      <c r="K69" s="7">
        <v>3.9033989266547402</v>
      </c>
      <c r="L69" s="13">
        <v>256.18698441796522</v>
      </c>
      <c r="M69" s="7">
        <v>-27.84</v>
      </c>
      <c r="N69" s="7">
        <f t="shared" si="6"/>
        <v>20.408163265306122</v>
      </c>
      <c r="O69" s="7">
        <v>46.76</v>
      </c>
      <c r="P69" s="7">
        <v>1.1399999999999999</v>
      </c>
      <c r="Q69" s="20">
        <v>0.76425662925811899</v>
      </c>
      <c r="R69" s="13">
        <v>208.60940159748588</v>
      </c>
      <c r="S69" s="19">
        <f t="shared" si="7"/>
        <v>6.3158903603573009</v>
      </c>
      <c r="T69" s="19">
        <f t="shared" si="8"/>
        <v>14.916455498810961</v>
      </c>
      <c r="U69" s="13">
        <v>37</v>
      </c>
      <c r="V69" s="13">
        <v>202.50346082366144</v>
      </c>
      <c r="W69" s="13">
        <v>73.064095052924372</v>
      </c>
      <c r="X69" s="13">
        <v>140.46177746592943</v>
      </c>
      <c r="Y69" s="13">
        <v>70.79318108695108</v>
      </c>
      <c r="Z69" s="13">
        <v>14.126944444444444</v>
      </c>
      <c r="AA69" s="13">
        <v>3.44</v>
      </c>
      <c r="AB69" s="11">
        <v>5.16E-2</v>
      </c>
      <c r="AC69" s="11">
        <v>0.65960013345994917</v>
      </c>
      <c r="AD69" s="16">
        <v>4.4299292256449997E-2</v>
      </c>
      <c r="AE69" s="16">
        <v>-1.86025274771024</v>
      </c>
      <c r="AF69" s="11">
        <v>22.539088456297002</v>
      </c>
      <c r="AG69" s="11">
        <v>0.47167113649908998</v>
      </c>
    </row>
    <row r="70" spans="1:33" x14ac:dyDescent="0.25">
      <c r="A70" s="1">
        <v>79</v>
      </c>
      <c r="B70" s="1">
        <v>5</v>
      </c>
      <c r="C70" s="1" t="s">
        <v>34</v>
      </c>
      <c r="D70" s="4" t="s">
        <v>36</v>
      </c>
      <c r="E70" s="3">
        <v>6</v>
      </c>
      <c r="F70" s="4">
        <v>672</v>
      </c>
      <c r="G70" s="1" t="s">
        <v>26</v>
      </c>
      <c r="H70" s="14" t="s">
        <v>23</v>
      </c>
      <c r="I70" s="1">
        <v>1918</v>
      </c>
      <c r="J70" s="1">
        <v>0.46500000000000002</v>
      </c>
      <c r="K70" s="7">
        <v>4.1247311827956983</v>
      </c>
      <c r="L70" s="13">
        <v>242.44004171011471</v>
      </c>
      <c r="M70" s="7">
        <v>-27.1</v>
      </c>
      <c r="N70" s="7">
        <f t="shared" si="6"/>
        <v>19.63202795765238</v>
      </c>
      <c r="O70" s="7">
        <v>47.26</v>
      </c>
      <c r="P70" s="7">
        <v>1.01</v>
      </c>
      <c r="Q70" s="20">
        <v>0.6471168063085263</v>
      </c>
      <c r="R70" s="13">
        <v>174.90317294801133</v>
      </c>
      <c r="S70" s="19">
        <f t="shared" si="7"/>
        <v>5.0608717907340433</v>
      </c>
      <c r="T70" s="19">
        <f t="shared" si="8"/>
        <v>15.607692307692309</v>
      </c>
      <c r="U70" s="13">
        <v>36.4</v>
      </c>
      <c r="V70" s="13">
        <v>187.67240310462637</v>
      </c>
      <c r="W70" s="13">
        <v>71.121230436525479</v>
      </c>
      <c r="X70" s="13">
        <v>108.07975787615467</v>
      </c>
      <c r="Y70" s="13">
        <v>56.300077547066522</v>
      </c>
      <c r="Z70" s="13">
        <v>14.198055555555555</v>
      </c>
      <c r="AA70" s="13">
        <v>2.2599999999999998</v>
      </c>
      <c r="AB70" s="11">
        <v>2.18E-2</v>
      </c>
      <c r="AC70" s="11">
        <v>0.52571428571428569</v>
      </c>
      <c r="AD70" s="16">
        <v>5.552002629273E-2</v>
      </c>
      <c r="AE70" s="16">
        <v>-1.05614053461876</v>
      </c>
      <c r="AF70" s="11">
        <v>16.062744045501798</v>
      </c>
      <c r="AG70" s="11">
        <v>0.53731594904224</v>
      </c>
    </row>
    <row r="71" spans="1:33" x14ac:dyDescent="0.25">
      <c r="A71" s="1">
        <v>80</v>
      </c>
      <c r="B71" s="1">
        <v>6</v>
      </c>
      <c r="C71" s="1" t="s">
        <v>28</v>
      </c>
      <c r="D71" s="4" t="s">
        <v>33</v>
      </c>
      <c r="E71" s="3">
        <v>1</v>
      </c>
      <c r="F71" s="4">
        <v>291</v>
      </c>
      <c r="G71" s="1" t="s">
        <v>26</v>
      </c>
      <c r="H71" s="14" t="s">
        <v>23</v>
      </c>
      <c r="I71" s="1">
        <v>3823</v>
      </c>
      <c r="J71" s="1">
        <v>1.135</v>
      </c>
      <c r="K71" s="7">
        <v>3.3682819383259912</v>
      </c>
      <c r="L71" s="13">
        <v>296.88726131310489</v>
      </c>
      <c r="M71" s="7">
        <v>-27.51</v>
      </c>
      <c r="N71" s="7">
        <f t="shared" si="6"/>
        <v>20.061902950158874</v>
      </c>
      <c r="O71" s="7">
        <v>47.59</v>
      </c>
      <c r="P71" s="7">
        <v>0.65500000000000003</v>
      </c>
      <c r="Q71" s="20">
        <v>0.29824353660943353</v>
      </c>
      <c r="R71" s="13">
        <v>138.90082582863121</v>
      </c>
      <c r="S71" s="19">
        <f t="shared" si="7"/>
        <v>2.8562808641390145</v>
      </c>
      <c r="T71" s="19">
        <f t="shared" si="8"/>
        <v>21.961917681312869</v>
      </c>
      <c r="U71" s="13">
        <v>35</v>
      </c>
      <c r="V71" s="13">
        <v>290.16465443039851</v>
      </c>
      <c r="W71" s="13">
        <v>123.40421896989922</v>
      </c>
      <c r="X71" s="13">
        <v>210.73104631626541</v>
      </c>
      <c r="Y71" s="13">
        <v>118.61784629094677</v>
      </c>
      <c r="Z71" s="13">
        <v>8.7502777777777769</v>
      </c>
      <c r="AA71" s="13">
        <v>12.2</v>
      </c>
      <c r="AB71" s="11">
        <v>0.128</v>
      </c>
      <c r="AC71" s="11">
        <v>0.55194470236252957</v>
      </c>
      <c r="AD71" s="16">
        <v>5.765E-2</v>
      </c>
      <c r="AE71" s="16">
        <v>-1.367</v>
      </c>
      <c r="AF71" s="11">
        <v>39.341432842637602</v>
      </c>
      <c r="AG71" s="11">
        <v>0.24972554436514</v>
      </c>
    </row>
    <row r="72" spans="1:33" x14ac:dyDescent="0.25">
      <c r="A72" s="1">
        <v>81</v>
      </c>
      <c r="B72" s="1">
        <v>6</v>
      </c>
      <c r="C72" s="1" t="s">
        <v>28</v>
      </c>
      <c r="D72" s="4" t="s">
        <v>33</v>
      </c>
      <c r="E72" s="3">
        <v>2</v>
      </c>
      <c r="F72" s="4">
        <v>291</v>
      </c>
      <c r="G72" s="1" t="s">
        <v>26</v>
      </c>
      <c r="H72" s="14" t="s">
        <v>23</v>
      </c>
      <c r="I72" s="1">
        <v>1850</v>
      </c>
      <c r="J72" s="1">
        <v>0.52100000000000002</v>
      </c>
      <c r="K72" s="7">
        <v>3.5508637236084453</v>
      </c>
      <c r="L72" s="13">
        <v>281.62162162162161</v>
      </c>
      <c r="M72" s="7">
        <v>-28.05</v>
      </c>
      <c r="N72" s="7">
        <f t="shared" si="6"/>
        <v>20.628633160141984</v>
      </c>
      <c r="O72" s="7">
        <v>51.3</v>
      </c>
      <c r="P72" s="7">
        <v>0.69899999999999995</v>
      </c>
      <c r="Q72" s="20">
        <v>0.29712553773953848</v>
      </c>
      <c r="R72" s="13">
        <v>140.60965250965251</v>
      </c>
      <c r="S72" s="19">
        <f t="shared" si="7"/>
        <v>2.6992572826904886</v>
      </c>
      <c r="T72" s="19">
        <f t="shared" si="8"/>
        <v>23.52540967423495</v>
      </c>
      <c r="U72" s="13">
        <v>36.200000000000003</v>
      </c>
      <c r="V72" s="13">
        <v>308.96447825465754</v>
      </c>
      <c r="W72" s="13">
        <v>119.02409224485665</v>
      </c>
      <c r="X72" s="13">
        <v>260.93482578299722</v>
      </c>
      <c r="Y72" s="13">
        <v>137.4314570350719</v>
      </c>
      <c r="Z72" s="13">
        <v>9.7944444444444443</v>
      </c>
      <c r="AA72" s="13">
        <v>7.1</v>
      </c>
      <c r="AB72" s="11">
        <v>7.3599999999999999E-2</v>
      </c>
      <c r="AC72" s="11">
        <v>0.5404292552370169</v>
      </c>
      <c r="AD72" s="16">
        <v>7.1380839895009998E-2</v>
      </c>
      <c r="AE72" s="16">
        <v>-1.3983501312336</v>
      </c>
      <c r="AF72" s="11">
        <v>36.946697180270903</v>
      </c>
      <c r="AG72" s="11">
        <v>0.21252662751526999</v>
      </c>
    </row>
    <row r="73" spans="1:33" x14ac:dyDescent="0.25">
      <c r="A73" s="1">
        <v>82</v>
      </c>
      <c r="B73" s="1">
        <v>6</v>
      </c>
      <c r="C73" s="2" t="s">
        <v>28</v>
      </c>
      <c r="D73" s="4" t="s">
        <v>33</v>
      </c>
      <c r="E73" s="3">
        <v>3</v>
      </c>
      <c r="F73" s="4">
        <v>291</v>
      </c>
      <c r="G73" s="1" t="s">
        <v>26</v>
      </c>
      <c r="H73" s="14" t="s">
        <v>23</v>
      </c>
      <c r="I73" s="1">
        <v>2691</v>
      </c>
      <c r="J73" s="1">
        <v>0.77</v>
      </c>
      <c r="K73" s="7">
        <v>3.4948051948051946</v>
      </c>
      <c r="L73" s="13">
        <v>286.13898179115574</v>
      </c>
      <c r="M73" s="7">
        <v>-27.65</v>
      </c>
      <c r="N73" s="7">
        <f t="shared" si="6"/>
        <v>20.208772561320508</v>
      </c>
      <c r="O73" s="7">
        <v>47.78</v>
      </c>
      <c r="P73" s="7">
        <v>0.61299999999999999</v>
      </c>
      <c r="Q73" s="20">
        <v>0.29504901475393602</v>
      </c>
      <c r="R73" s="13">
        <v>125.28799702712745</v>
      </c>
      <c r="S73" s="19">
        <f t="shared" si="7"/>
        <v>2.7233878922637076</v>
      </c>
      <c r="T73" s="19">
        <f t="shared" si="8"/>
        <v>20.776209014330298</v>
      </c>
      <c r="U73" s="13">
        <v>37.4</v>
      </c>
      <c r="V73" s="13">
        <v>231.61144047218718</v>
      </c>
      <c r="W73" s="13">
        <v>80.883355558188924</v>
      </c>
      <c r="X73" s="13">
        <v>158.27839651434701</v>
      </c>
      <c r="Y73" s="13">
        <v>78.042546879286391</v>
      </c>
      <c r="Z73" s="13">
        <v>10.620277777777776</v>
      </c>
      <c r="AA73" s="13">
        <v>3.34</v>
      </c>
      <c r="AB73" s="11">
        <v>3.6299999999999999E-2</v>
      </c>
      <c r="AC73" s="11">
        <v>0.56419987349778622</v>
      </c>
      <c r="AD73" s="16">
        <v>5.3963910761150001E-2</v>
      </c>
      <c r="AE73" s="16">
        <v>-1.0241115485564301</v>
      </c>
      <c r="AF73" s="11">
        <v>23.550931238702098</v>
      </c>
      <c r="AG73" s="11">
        <v>0.54727921624731002</v>
      </c>
    </row>
    <row r="74" spans="1:33" x14ac:dyDescent="0.25">
      <c r="A74" s="1">
        <v>83</v>
      </c>
      <c r="B74" s="1">
        <v>6</v>
      </c>
      <c r="C74" s="1" t="s">
        <v>28</v>
      </c>
      <c r="D74" s="4" t="s">
        <v>33</v>
      </c>
      <c r="E74" s="3">
        <v>4</v>
      </c>
      <c r="F74" s="4">
        <v>291</v>
      </c>
      <c r="G74" s="1" t="s">
        <v>26</v>
      </c>
      <c r="H74" s="14" t="s">
        <v>23</v>
      </c>
      <c r="I74" s="1">
        <v>2829</v>
      </c>
      <c r="J74" s="1">
        <v>0.85499999999999998</v>
      </c>
      <c r="K74" s="7">
        <v>3.3087719298245615</v>
      </c>
      <c r="L74" s="13">
        <v>302.22693531283142</v>
      </c>
      <c r="M74" s="7">
        <v>-26.36</v>
      </c>
      <c r="N74" s="7">
        <f t="shared" si="6"/>
        <v>18.857072429234623</v>
      </c>
      <c r="O74" s="7">
        <v>49.56</v>
      </c>
      <c r="P74" s="7">
        <v>0.623</v>
      </c>
      <c r="Q74" s="20">
        <v>0.67910760630864442</v>
      </c>
      <c r="R74" s="13">
        <v>134.49098621420995</v>
      </c>
      <c r="S74" s="19">
        <f t="shared" si="7"/>
        <v>6.6207938903965955</v>
      </c>
      <c r="T74" s="19">
        <f t="shared" si="8"/>
        <v>9.1738038892890224</v>
      </c>
      <c r="U74" s="13">
        <v>34.1</v>
      </c>
      <c r="V74" s="13">
        <v>228.07559621866005</v>
      </c>
      <c r="W74" s="13">
        <v>104.52108525897626</v>
      </c>
      <c r="X74" s="13">
        <v>184.70861739833035</v>
      </c>
      <c r="Y74" s="13">
        <v>109.32190750627925</v>
      </c>
      <c r="Z74" s="13">
        <v>8.9280555555555559</v>
      </c>
      <c r="AA74" s="13">
        <v>19.2</v>
      </c>
      <c r="AB74" s="11">
        <v>0.26200000000000001</v>
      </c>
      <c r="AC74" s="11">
        <v>0.62071917808219179</v>
      </c>
      <c r="AD74" s="16">
        <v>7.0563102541629993E-2</v>
      </c>
      <c r="AE74" s="16">
        <v>-2.1067410166520601</v>
      </c>
      <c r="AF74" s="11">
        <v>64.226591599410099</v>
      </c>
      <c r="AG74" s="11">
        <v>-0.98334405597118002</v>
      </c>
    </row>
    <row r="75" spans="1:33" x14ac:dyDescent="0.25">
      <c r="A75" s="1">
        <v>84</v>
      </c>
      <c r="B75" s="1">
        <v>6</v>
      </c>
      <c r="C75" s="1" t="s">
        <v>28</v>
      </c>
      <c r="D75" s="4" t="s">
        <v>33</v>
      </c>
      <c r="E75" s="3">
        <v>5</v>
      </c>
      <c r="F75" s="4">
        <v>291</v>
      </c>
      <c r="G75" s="1" t="s">
        <v>26</v>
      </c>
      <c r="H75" s="14" t="s">
        <v>23</v>
      </c>
      <c r="I75" s="1">
        <v>2233</v>
      </c>
      <c r="J75" s="1">
        <v>0.68400000000000005</v>
      </c>
      <c r="K75" s="7">
        <v>3.2646198830409352</v>
      </c>
      <c r="L75" s="13">
        <v>306.31437527989254</v>
      </c>
      <c r="M75" s="7">
        <v>-26.58</v>
      </c>
      <c r="N75" s="7">
        <f t="shared" si="6"/>
        <v>19.087341538082224</v>
      </c>
      <c r="O75" s="7">
        <v>43.19</v>
      </c>
      <c r="P75" s="7">
        <v>0.59599999999999997</v>
      </c>
      <c r="Q75" s="20">
        <v>0.61791547065228147</v>
      </c>
      <c r="R75" s="13">
        <v>130.4024054762971</v>
      </c>
      <c r="S75" s="19">
        <f t="shared" si="7"/>
        <v>6.1056900441494957</v>
      </c>
      <c r="T75" s="19">
        <f t="shared" si="8"/>
        <v>9.6453322227205742</v>
      </c>
      <c r="U75" s="13">
        <v>35.200000000000003</v>
      </c>
      <c r="V75" s="13">
        <v>344.96552517830469</v>
      </c>
      <c r="W75" s="13">
        <v>144.30391438887642</v>
      </c>
      <c r="X75" s="13">
        <v>266.87985159075555</v>
      </c>
      <c r="Y75" s="13">
        <v>148.56293161313377</v>
      </c>
      <c r="Z75" s="13">
        <v>9.8241666666666667</v>
      </c>
      <c r="AA75" s="13">
        <v>14.4</v>
      </c>
      <c r="AB75" s="11">
        <v>0.16300000000000001</v>
      </c>
      <c r="AC75" s="11">
        <v>0.56572556972834498</v>
      </c>
      <c r="AD75" s="16">
        <v>7.1522140221399993E-2</v>
      </c>
      <c r="AE75" s="16">
        <v>-2.0099354243542402</v>
      </c>
      <c r="AF75" s="11">
        <v>43.1692163053889</v>
      </c>
      <c r="AG75" s="11">
        <v>-0.13391929447420001</v>
      </c>
    </row>
    <row r="76" spans="1:33" x14ac:dyDescent="0.25">
      <c r="A76" s="1">
        <v>85</v>
      </c>
      <c r="B76" s="1">
        <v>6</v>
      </c>
      <c r="C76" s="1" t="s">
        <v>28</v>
      </c>
      <c r="D76" s="4" t="s">
        <v>33</v>
      </c>
      <c r="E76" s="3">
        <v>6</v>
      </c>
      <c r="F76" s="4">
        <v>291</v>
      </c>
      <c r="G76" s="1" t="s">
        <v>26</v>
      </c>
      <c r="H76" s="14" t="s">
        <v>23</v>
      </c>
      <c r="I76" s="1">
        <v>2118</v>
      </c>
      <c r="J76" s="1">
        <v>0.44400000000000001</v>
      </c>
      <c r="K76" s="7">
        <v>4.7702702702702702</v>
      </c>
      <c r="L76" s="13">
        <v>209.63172804532579</v>
      </c>
      <c r="M76" s="7">
        <v>-26.68</v>
      </c>
      <c r="N76" s="7">
        <f t="shared" si="6"/>
        <v>19.192043726626391</v>
      </c>
      <c r="O76" s="7">
        <v>46.09</v>
      </c>
      <c r="P76" s="7">
        <v>0.50600000000000001</v>
      </c>
      <c r="Q76" s="20">
        <v>1.0723883533346448</v>
      </c>
      <c r="R76" s="13">
        <v>75.766895993524884</v>
      </c>
      <c r="S76" s="19">
        <f t="shared" si="7"/>
        <v>7.251826569200742</v>
      </c>
      <c r="T76" s="19">
        <f t="shared" si="8"/>
        <v>4.718439904970694</v>
      </c>
      <c r="U76" s="13">
        <v>36.6</v>
      </c>
      <c r="V76" s="13">
        <v>229.93490502907278</v>
      </c>
      <c r="W76" s="13">
        <v>85.720653723405817</v>
      </c>
      <c r="X76" s="13">
        <v>167.83050588675769</v>
      </c>
      <c r="Y76" s="13">
        <v>86.467368862233428</v>
      </c>
      <c r="Z76" s="13">
        <v>10.859166666666667</v>
      </c>
      <c r="AA76" s="13">
        <v>8.16</v>
      </c>
      <c r="AB76" s="11">
        <v>8.7999999999999995E-2</v>
      </c>
      <c r="AC76" s="11">
        <v>0.55235724288159327</v>
      </c>
      <c r="AD76" s="16">
        <v>5.5625328659070002E-2</v>
      </c>
      <c r="AE76" s="16">
        <v>-1.6477563540753699</v>
      </c>
      <c r="AF76" s="11">
        <v>27.824192447022799</v>
      </c>
      <c r="AG76" s="11">
        <v>0.26933518801028</v>
      </c>
    </row>
    <row r="77" spans="1:33" x14ac:dyDescent="0.25">
      <c r="A77" s="1">
        <v>86</v>
      </c>
      <c r="B77" s="1">
        <v>6</v>
      </c>
      <c r="C77" s="1" t="s">
        <v>28</v>
      </c>
      <c r="D77" s="4" t="s">
        <v>38</v>
      </c>
      <c r="E77" s="3">
        <v>1</v>
      </c>
      <c r="F77" s="4">
        <v>291</v>
      </c>
      <c r="G77" s="1" t="s">
        <v>26</v>
      </c>
      <c r="H77" s="14" t="s">
        <v>23</v>
      </c>
      <c r="I77" s="1">
        <v>1288</v>
      </c>
      <c r="J77" s="1">
        <v>0.30599999999999999</v>
      </c>
      <c r="K77" s="7">
        <v>4.2091503267973858</v>
      </c>
      <c r="L77" s="13">
        <v>237.57763975155277</v>
      </c>
      <c r="M77" s="7">
        <v>-24.86</v>
      </c>
      <c r="N77" s="7">
        <f t="shared" si="6"/>
        <v>17.289825050761941</v>
      </c>
      <c r="O77" s="7">
        <v>43.7</v>
      </c>
      <c r="P77" s="7">
        <v>0.82</v>
      </c>
      <c r="Q77" s="20">
        <v>0.91915498679666863</v>
      </c>
      <c r="R77" s="13">
        <v>139.15261756876663</v>
      </c>
      <c r="S77" s="19">
        <f t="shared" si="7"/>
        <v>7.0442152364200696</v>
      </c>
      <c r="T77" s="19">
        <f t="shared" si="8"/>
        <v>8.9212375690607733</v>
      </c>
      <c r="U77" s="13">
        <v>31.9</v>
      </c>
      <c r="V77" s="13">
        <v>136.16239676721767</v>
      </c>
      <c r="W77" s="13">
        <v>75.038630058712911</v>
      </c>
      <c r="X77" s="13">
        <v>140.5238346064655</v>
      </c>
      <c r="Y77" s="13">
        <v>94.144908321043644</v>
      </c>
      <c r="Z77" s="13">
        <v>8.2647222222222219</v>
      </c>
      <c r="AA77" s="13">
        <v>11</v>
      </c>
      <c r="AB77" s="11">
        <v>0.104</v>
      </c>
      <c r="AC77" s="11">
        <v>0.49523809523809526</v>
      </c>
      <c r="AD77" s="16">
        <v>5.5125E-2</v>
      </c>
      <c r="AE77" s="16">
        <v>-0.25295833333334</v>
      </c>
      <c r="AF77" s="11">
        <v>28.054518288856102</v>
      </c>
      <c r="AG77" s="11">
        <v>0.26815629840972</v>
      </c>
    </row>
    <row r="78" spans="1:33" x14ac:dyDescent="0.25">
      <c r="A78" s="1">
        <v>87</v>
      </c>
      <c r="B78" s="1">
        <v>6</v>
      </c>
      <c r="C78" s="1" t="s">
        <v>28</v>
      </c>
      <c r="D78" s="4" t="s">
        <v>38</v>
      </c>
      <c r="E78" s="3">
        <v>2</v>
      </c>
      <c r="F78" s="4">
        <v>291</v>
      </c>
      <c r="G78" s="1" t="s">
        <v>26</v>
      </c>
      <c r="H78" s="14" t="s">
        <v>23</v>
      </c>
      <c r="I78" s="1">
        <v>1720</v>
      </c>
      <c r="J78" s="1">
        <v>0.41199999999999998</v>
      </c>
      <c r="K78" s="7">
        <v>4.1747572815533989</v>
      </c>
      <c r="L78" s="13">
        <v>239.53488372093022</v>
      </c>
      <c r="M78" s="7">
        <v>-24.77</v>
      </c>
      <c r="N78" s="7">
        <f t="shared" si="6"/>
        <v>17.195943521015554</v>
      </c>
      <c r="O78" s="7">
        <v>47.54</v>
      </c>
      <c r="P78" s="7">
        <v>0.89900000000000002</v>
      </c>
      <c r="Q78" s="20">
        <v>0.98888779041028163</v>
      </c>
      <c r="R78" s="13">
        <v>153.81561461794016</v>
      </c>
      <c r="S78" s="19">
        <f t="shared" si="7"/>
        <v>7.641068448031433</v>
      </c>
      <c r="T78" s="19">
        <f t="shared" si="8"/>
        <v>9.0910213344530426</v>
      </c>
      <c r="U78" s="13">
        <v>32</v>
      </c>
      <c r="V78" s="13">
        <v>113.32455404816521</v>
      </c>
      <c r="W78" s="13">
        <v>61.927798729278564</v>
      </c>
      <c r="X78" s="13">
        <v>126.01229565404878</v>
      </c>
      <c r="Y78" s="13">
        <v>83.945275278127241</v>
      </c>
      <c r="Z78" s="13">
        <v>9.1011111111111092</v>
      </c>
      <c r="AA78" s="13">
        <v>8.33</v>
      </c>
      <c r="AB78" s="11">
        <v>7.7600000000000002E-2</v>
      </c>
      <c r="AC78" s="11">
        <v>0.50951086956521741</v>
      </c>
      <c r="AD78" s="16">
        <v>5.7240216486260001E-2</v>
      </c>
      <c r="AE78" s="16">
        <v>-0.40863114071606998</v>
      </c>
      <c r="AF78" s="11">
        <v>29.1865822625888</v>
      </c>
      <c r="AG78" s="11">
        <v>0.2247738962204</v>
      </c>
    </row>
    <row r="79" spans="1:33" x14ac:dyDescent="0.25">
      <c r="A79" s="1">
        <v>88</v>
      </c>
      <c r="B79" s="1">
        <v>6</v>
      </c>
      <c r="C79" s="1" t="s">
        <v>28</v>
      </c>
      <c r="D79" s="4" t="s">
        <v>38</v>
      </c>
      <c r="E79" s="3">
        <v>3</v>
      </c>
      <c r="F79" s="4">
        <v>291</v>
      </c>
      <c r="G79" s="1" t="s">
        <v>26</v>
      </c>
      <c r="H79" s="14" t="s">
        <v>23</v>
      </c>
      <c r="I79" s="1">
        <v>1828</v>
      </c>
      <c r="J79" s="1">
        <v>0.377</v>
      </c>
      <c r="K79" s="7">
        <v>4.8488063660477456</v>
      </c>
      <c r="L79" s="13">
        <v>206.23632385120351</v>
      </c>
      <c r="M79" s="7">
        <v>-27.16</v>
      </c>
      <c r="N79" s="7">
        <f t="shared" si="6"/>
        <v>19.694913860449816</v>
      </c>
      <c r="O79" s="7">
        <v>45.82</v>
      </c>
      <c r="P79" s="7">
        <v>0.998</v>
      </c>
      <c r="Q79" s="20">
        <v>0.91117734724292088</v>
      </c>
      <c r="R79" s="13">
        <v>147.01703657392932</v>
      </c>
      <c r="S79" s="19">
        <f t="shared" si="7"/>
        <v>6.061866660382953</v>
      </c>
      <c r="T79" s="19">
        <f t="shared" si="8"/>
        <v>10.952862283284269</v>
      </c>
      <c r="U79" s="13">
        <v>32</v>
      </c>
      <c r="V79" s="13">
        <v>163.10962171768986</v>
      </c>
      <c r="W79" s="13">
        <v>89.13355017703158</v>
      </c>
      <c r="X79" s="13">
        <v>167.44682284629835</v>
      </c>
      <c r="Y79" s="13">
        <v>111.54760386931089</v>
      </c>
      <c r="Z79" s="13">
        <v>9.5824999999999996</v>
      </c>
      <c r="AA79" s="13">
        <v>8.15</v>
      </c>
      <c r="AB79" s="11">
        <v>7.0400000000000004E-2</v>
      </c>
      <c r="AC79" s="11">
        <v>0.48215257796096123</v>
      </c>
      <c r="AD79" s="16">
        <v>6.0466296590010002E-2</v>
      </c>
      <c r="AE79" s="16">
        <v>-0.27563679619350001</v>
      </c>
      <c r="AF79" s="11">
        <v>35.6251328236634</v>
      </c>
      <c r="AG79" s="11">
        <v>-4.7138725977099996E-3</v>
      </c>
    </row>
    <row r="80" spans="1:33" x14ac:dyDescent="0.25">
      <c r="A80" s="1">
        <v>89</v>
      </c>
      <c r="B80" s="1">
        <v>6</v>
      </c>
      <c r="C80" s="1" t="s">
        <v>28</v>
      </c>
      <c r="D80" s="4" t="s">
        <v>38</v>
      </c>
      <c r="E80" s="3">
        <v>4</v>
      </c>
      <c r="F80" s="4">
        <v>291</v>
      </c>
      <c r="G80" s="1" t="s">
        <v>26</v>
      </c>
      <c r="H80" s="14" t="s">
        <v>23</v>
      </c>
      <c r="I80" s="1">
        <v>1684</v>
      </c>
      <c r="J80" s="1">
        <v>0.379</v>
      </c>
      <c r="K80" s="7">
        <v>4.4432717678100264</v>
      </c>
      <c r="L80" s="13">
        <v>225.05938242280286</v>
      </c>
      <c r="M80" s="7">
        <v>-27.7</v>
      </c>
      <c r="N80" s="7">
        <f t="shared" si="6"/>
        <v>20.261236243957626</v>
      </c>
      <c r="O80" s="7">
        <v>46.43</v>
      </c>
      <c r="P80" s="7">
        <v>0.95699999999999996</v>
      </c>
      <c r="Q80" s="20">
        <v>0.64757427228168452</v>
      </c>
      <c r="R80" s="13">
        <v>153.8441635561588</v>
      </c>
      <c r="S80" s="19">
        <f t="shared" si="7"/>
        <v>4.7013763158907063</v>
      </c>
      <c r="T80" s="19">
        <f t="shared" si="8"/>
        <v>14.778227625196948</v>
      </c>
      <c r="U80" s="13">
        <v>32</v>
      </c>
      <c r="V80" s="13">
        <v>154.36837311324732</v>
      </c>
      <c r="W80" s="13">
        <v>84.356771757163017</v>
      </c>
      <c r="X80" s="13">
        <v>162.77429653469585</v>
      </c>
      <c r="Y80" s="13">
        <v>108.4349194646985</v>
      </c>
      <c r="Z80" s="13">
        <v>10.452222222222222</v>
      </c>
      <c r="AA80" s="13">
        <v>8.4</v>
      </c>
      <c r="AB80" s="11">
        <v>8.3400000000000002E-2</v>
      </c>
      <c r="AC80" s="11">
        <v>0.53612257233712646</v>
      </c>
      <c r="AD80" s="16">
        <v>6.5129891756870006E-2</v>
      </c>
      <c r="AE80" s="16">
        <v>-0.57268442964195998</v>
      </c>
      <c r="AF80" s="11">
        <v>32.1343701600358</v>
      </c>
      <c r="AG80" s="11">
        <v>-0.6619442240683</v>
      </c>
    </row>
    <row r="81" spans="1:33" x14ac:dyDescent="0.25">
      <c r="A81" s="1">
        <v>90</v>
      </c>
      <c r="B81" s="1">
        <v>6</v>
      </c>
      <c r="C81" s="1" t="s">
        <v>28</v>
      </c>
      <c r="D81" s="4" t="s">
        <v>38</v>
      </c>
      <c r="E81" s="3">
        <v>5</v>
      </c>
      <c r="F81" s="4">
        <v>291</v>
      </c>
      <c r="G81" s="1" t="s">
        <v>26</v>
      </c>
      <c r="H81" s="14" t="s">
        <v>23</v>
      </c>
      <c r="I81" s="1">
        <v>2552</v>
      </c>
      <c r="J81" s="1">
        <v>0.60099999999999998</v>
      </c>
      <c r="K81" s="7">
        <v>4.2462562396006662</v>
      </c>
      <c r="L81" s="13">
        <v>235.50156739811911</v>
      </c>
      <c r="M81" s="7">
        <v>-27.49</v>
      </c>
      <c r="N81" s="7">
        <f t="shared" si="6"/>
        <v>20.040925029048545</v>
      </c>
      <c r="O81" s="7">
        <v>46.47</v>
      </c>
      <c r="P81" s="7">
        <v>0.89100000000000001</v>
      </c>
      <c r="Q81" s="20">
        <v>0.55411694510739851</v>
      </c>
      <c r="R81" s="13">
        <v>149.87992610837432</v>
      </c>
      <c r="S81" s="19">
        <f t="shared" si="7"/>
        <v>4.2095293256338673</v>
      </c>
      <c r="T81" s="19">
        <f t="shared" si="8"/>
        <v>16.079638203940995</v>
      </c>
      <c r="U81" s="13">
        <v>32</v>
      </c>
      <c r="V81" s="13">
        <v>146.48774617512362</v>
      </c>
      <c r="W81" s="13">
        <v>80.05029216865978</v>
      </c>
      <c r="X81" s="13">
        <v>163.36981227264783</v>
      </c>
      <c r="Y81" s="13">
        <v>108.83163259729692</v>
      </c>
      <c r="Z81" s="13">
        <v>11.473333333333333</v>
      </c>
      <c r="AA81" s="13">
        <v>8.41</v>
      </c>
      <c r="AB81" s="11">
        <v>8.2199999999999995E-2</v>
      </c>
      <c r="AC81" s="11">
        <v>0.52248553834670652</v>
      </c>
      <c r="AD81" s="16">
        <v>5.6683187946070003E-2</v>
      </c>
      <c r="AE81" s="16">
        <v>-0.71422482157017997</v>
      </c>
      <c r="AF81" s="11">
        <v>31.110939845321699</v>
      </c>
      <c r="AG81" s="11">
        <v>1.6899818756299999E-2</v>
      </c>
    </row>
    <row r="82" spans="1:33" x14ac:dyDescent="0.25">
      <c r="A82" s="1">
        <v>91</v>
      </c>
      <c r="B82" s="1">
        <v>6</v>
      </c>
      <c r="C82" s="1" t="s">
        <v>28</v>
      </c>
      <c r="D82" s="4" t="s">
        <v>38</v>
      </c>
      <c r="E82" s="3">
        <v>6</v>
      </c>
      <c r="F82" s="4">
        <v>291</v>
      </c>
      <c r="G82" s="1" t="s">
        <v>26</v>
      </c>
      <c r="H82" s="14" t="s">
        <v>23</v>
      </c>
      <c r="I82" s="1">
        <v>1804</v>
      </c>
      <c r="J82" s="1">
        <v>0.38400000000000001</v>
      </c>
      <c r="K82" s="7">
        <v>4.697916666666667</v>
      </c>
      <c r="L82" s="13">
        <v>212.86031042128602</v>
      </c>
      <c r="M82" s="7">
        <v>-27.65</v>
      </c>
      <c r="N82" s="7">
        <f t="shared" si="6"/>
        <v>20.208772561320508</v>
      </c>
      <c r="O82" s="7">
        <v>47.14</v>
      </c>
      <c r="P82" s="7">
        <v>0.93899999999999995</v>
      </c>
      <c r="Q82" s="20">
        <v>0.64355160710720694</v>
      </c>
      <c r="R82" s="13">
        <v>142.76845106113399</v>
      </c>
      <c r="S82" s="19">
        <f t="shared" si="7"/>
        <v>4.4189224148695985</v>
      </c>
      <c r="T82" s="19">
        <f t="shared" si="8"/>
        <v>14.590904437654139</v>
      </c>
      <c r="U82" s="13">
        <v>32</v>
      </c>
      <c r="V82" s="13">
        <v>131.85394230984173</v>
      </c>
      <c r="W82" s="13">
        <v>72.05344393021231</v>
      </c>
      <c r="X82" s="13">
        <v>140.41920192449024</v>
      </c>
      <c r="Y82" s="13">
        <v>93.542685645910879</v>
      </c>
      <c r="Z82" s="13">
        <v>12.331388888888888</v>
      </c>
      <c r="AA82" s="13">
        <v>8.06</v>
      </c>
      <c r="AB82" s="11">
        <v>8.1000000000000003E-2</v>
      </c>
      <c r="AC82" s="11">
        <v>0.54216082366740526</v>
      </c>
      <c r="AD82" s="16">
        <v>6.105E-2</v>
      </c>
      <c r="AE82" s="16">
        <v>-0.63966666666667005</v>
      </c>
      <c r="AF82" s="11">
        <v>30.0071012049555</v>
      </c>
      <c r="AG82" s="11">
        <v>-9.7865687298449994E-2</v>
      </c>
    </row>
    <row r="83" spans="1:33" x14ac:dyDescent="0.25">
      <c r="A83" s="1"/>
      <c r="B83" s="1"/>
      <c r="C83" s="1"/>
      <c r="D83" s="4"/>
      <c r="E83" s="3"/>
      <c r="F83" s="4"/>
      <c r="G83" s="1"/>
      <c r="H83" s="14"/>
      <c r="I83" s="1"/>
      <c r="J83" s="1"/>
      <c r="K83" s="7"/>
      <c r="L83" s="13"/>
      <c r="M83" s="7"/>
      <c r="N83" s="7"/>
      <c r="O83" s="7"/>
      <c r="P83" s="7"/>
      <c r="R83" s="13"/>
      <c r="U83" s="13"/>
      <c r="V83" s="13"/>
      <c r="W83" s="13"/>
      <c r="X83" s="13"/>
      <c r="Y83" s="13"/>
      <c r="Z83" s="13"/>
      <c r="AA83" s="13"/>
      <c r="AB83" s="11"/>
      <c r="AC83" s="11"/>
      <c r="AD83" s="16"/>
      <c r="AE83" s="16"/>
      <c r="AF83" s="11"/>
      <c r="AG83" s="11"/>
    </row>
    <row r="85" spans="1:33" x14ac:dyDescent="0.25">
      <c r="AB85" s="20">
        <f>AVERAGE(AB29:AB42)</f>
        <v>0.14218333333333336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Cernusak</dc:creator>
  <cp:lastModifiedBy>Lucas Cernusak</cp:lastModifiedBy>
  <dcterms:created xsi:type="dcterms:W3CDTF">2010-05-25T00:33:37Z</dcterms:created>
  <dcterms:modified xsi:type="dcterms:W3CDTF">2020-04-14T12:41:43Z</dcterms:modified>
</cp:coreProperties>
</file>