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skia\OneDrive - UNSW\AusTraits\"/>
    </mc:Choice>
  </mc:AlternateContent>
  <bookViews>
    <workbookView xWindow="240" yWindow="30" windowWidth="14355" windowHeight="6975" activeTab="1"/>
  </bookViews>
  <sheets>
    <sheet name="LEAVES-RAW" sheetId="2" r:id="rId1"/>
    <sheet name="BARK-RAW" sheetId="6" r:id="rId2"/>
  </sheets>
  <calcPr calcId="152511"/>
</workbook>
</file>

<file path=xl/calcChain.xml><?xml version="1.0" encoding="utf-8"?>
<calcChain xmlns="http://schemas.openxmlformats.org/spreadsheetml/2006/main">
  <c r="W30" i="2" l="1"/>
  <c r="Z30" i="2" s="1"/>
  <c r="V30" i="2"/>
  <c r="Y30" i="2" s="1"/>
  <c r="X30" i="2" l="1"/>
  <c r="P12" i="6" l="1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3" i="6"/>
  <c r="P84" i="6"/>
  <c r="P85" i="6"/>
  <c r="P86" i="6"/>
  <c r="P87" i="6"/>
  <c r="P88" i="6"/>
  <c r="P89" i="6"/>
  <c r="P90" i="6"/>
  <c r="P91" i="6"/>
  <c r="P92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3" i="6"/>
  <c r="O84" i="6"/>
  <c r="O85" i="6"/>
  <c r="O86" i="6"/>
  <c r="O87" i="6"/>
  <c r="O88" i="6"/>
  <c r="O89" i="6"/>
  <c r="O90" i="6"/>
  <c r="O91" i="6"/>
  <c r="O92" i="6"/>
  <c r="P4" i="6"/>
  <c r="P5" i="6"/>
  <c r="P6" i="6"/>
  <c r="P7" i="6"/>
  <c r="P8" i="6"/>
  <c r="P9" i="6"/>
  <c r="P10" i="6"/>
  <c r="P11" i="6"/>
  <c r="P3" i="6"/>
  <c r="O3" i="6"/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32" i="2"/>
  <c r="V33" i="2"/>
  <c r="V34" i="2"/>
  <c r="V35" i="2"/>
  <c r="V36" i="2"/>
  <c r="V37" i="2"/>
  <c r="V38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4" i="2"/>
  <c r="V3" i="2"/>
  <c r="W4" i="2" l="1"/>
  <c r="Z4" i="2" s="1"/>
  <c r="W5" i="2"/>
  <c r="Z5" i="2" s="1"/>
  <c r="W6" i="2"/>
  <c r="Z6" i="2" s="1"/>
  <c r="W7" i="2"/>
  <c r="Z7" i="2" s="1"/>
  <c r="W8" i="2"/>
  <c r="Z8" i="2" s="1"/>
  <c r="W9" i="2"/>
  <c r="Z9" i="2" s="1"/>
  <c r="W10" i="2"/>
  <c r="Z10" i="2" s="1"/>
  <c r="W11" i="2"/>
  <c r="Z11" i="2" s="1"/>
  <c r="W12" i="2"/>
  <c r="Z12" i="2" s="1"/>
  <c r="W13" i="2"/>
  <c r="Z13" i="2" s="1"/>
  <c r="W14" i="2"/>
  <c r="Z14" i="2" s="1"/>
  <c r="W15" i="2"/>
  <c r="Z15" i="2" s="1"/>
  <c r="W16" i="2"/>
  <c r="Z16" i="2" s="1"/>
  <c r="W17" i="2"/>
  <c r="Z17" i="2" s="1"/>
  <c r="W18" i="2"/>
  <c r="Z18" i="2" s="1"/>
  <c r="W19" i="2"/>
  <c r="Z19" i="2" s="1"/>
  <c r="W20" i="2"/>
  <c r="Z20" i="2" s="1"/>
  <c r="W21" i="2"/>
  <c r="Z21" i="2" s="1"/>
  <c r="W22" i="2"/>
  <c r="Z22" i="2" s="1"/>
  <c r="W23" i="2"/>
  <c r="Z23" i="2" s="1"/>
  <c r="W24" i="2"/>
  <c r="Z24" i="2" s="1"/>
  <c r="W25" i="2"/>
  <c r="Z25" i="2" s="1"/>
  <c r="W26" i="2"/>
  <c r="Z26" i="2" s="1"/>
  <c r="W27" i="2"/>
  <c r="Z27" i="2" s="1"/>
  <c r="W28" i="2"/>
  <c r="Z28" i="2" s="1"/>
  <c r="W29" i="2"/>
  <c r="Z29" i="2" s="1"/>
  <c r="W39" i="2"/>
  <c r="Z39" i="2" s="1"/>
  <c r="W40" i="2"/>
  <c r="Z40" i="2" s="1"/>
  <c r="W41" i="2"/>
  <c r="Z41" i="2" s="1"/>
  <c r="W42" i="2"/>
  <c r="Z42" i="2" s="1"/>
  <c r="W43" i="2"/>
  <c r="Z43" i="2" s="1"/>
  <c r="W44" i="2"/>
  <c r="Z44" i="2" s="1"/>
  <c r="W45" i="2"/>
  <c r="Z45" i="2" s="1"/>
  <c r="W46" i="2"/>
  <c r="Z46" i="2" s="1"/>
  <c r="W47" i="2"/>
  <c r="Z47" i="2" s="1"/>
  <c r="W48" i="2"/>
  <c r="Z48" i="2" s="1"/>
  <c r="W49" i="2"/>
  <c r="Z49" i="2" s="1"/>
  <c r="W50" i="2"/>
  <c r="Z50" i="2" s="1"/>
  <c r="W51" i="2"/>
  <c r="Z51" i="2" s="1"/>
  <c r="W52" i="2"/>
  <c r="Z52" i="2" s="1"/>
  <c r="W53" i="2"/>
  <c r="Z53" i="2" s="1"/>
  <c r="W54" i="2"/>
  <c r="Z54" i="2" s="1"/>
  <c r="W55" i="2"/>
  <c r="Z55" i="2" s="1"/>
  <c r="W56" i="2"/>
  <c r="Z56" i="2" s="1"/>
  <c r="W32" i="2"/>
  <c r="Z32" i="2" s="1"/>
  <c r="W33" i="2"/>
  <c r="Z33" i="2" s="1"/>
  <c r="W34" i="2"/>
  <c r="Z34" i="2" s="1"/>
  <c r="W35" i="2"/>
  <c r="Z35" i="2" s="1"/>
  <c r="W36" i="2"/>
  <c r="Z36" i="2" s="1"/>
  <c r="W37" i="2"/>
  <c r="Z37" i="2" s="1"/>
  <c r="W38" i="2"/>
  <c r="Z38" i="2" s="1"/>
  <c r="W57" i="2"/>
  <c r="Z57" i="2" s="1"/>
  <c r="W58" i="2"/>
  <c r="Z58" i="2" s="1"/>
  <c r="W59" i="2"/>
  <c r="Z59" i="2" s="1"/>
  <c r="W60" i="2"/>
  <c r="Z60" i="2" s="1"/>
  <c r="W61" i="2"/>
  <c r="Z61" i="2" s="1"/>
  <c r="W62" i="2"/>
  <c r="Z62" i="2" s="1"/>
  <c r="W63" i="2"/>
  <c r="Z63" i="2" s="1"/>
  <c r="W64" i="2"/>
  <c r="Z64" i="2" s="1"/>
  <c r="W65" i="2"/>
  <c r="Z65" i="2" s="1"/>
  <c r="W66" i="2"/>
  <c r="Z66" i="2" s="1"/>
  <c r="W67" i="2"/>
  <c r="Z67" i="2" s="1"/>
  <c r="W68" i="2"/>
  <c r="Z68" i="2" s="1"/>
  <c r="W69" i="2"/>
  <c r="Z69" i="2" s="1"/>
  <c r="W70" i="2"/>
  <c r="Z70" i="2" s="1"/>
  <c r="W71" i="2"/>
  <c r="Z71" i="2" s="1"/>
  <c r="W72" i="2"/>
  <c r="Z72" i="2" s="1"/>
  <c r="W73" i="2"/>
  <c r="Z73" i="2" s="1"/>
  <c r="W74" i="2"/>
  <c r="Z74" i="2" s="1"/>
  <c r="W75" i="2"/>
  <c r="Z75" i="2" s="1"/>
  <c r="W76" i="2"/>
  <c r="Z76" i="2" s="1"/>
  <c r="W77" i="2"/>
  <c r="Z77" i="2" s="1"/>
  <c r="W78" i="2"/>
  <c r="Z78" i="2" s="1"/>
  <c r="W79" i="2"/>
  <c r="Z79" i="2" s="1"/>
  <c r="W80" i="2"/>
  <c r="Z80" i="2" s="1"/>
  <c r="W81" i="2"/>
  <c r="Z81" i="2" s="1"/>
  <c r="W82" i="2"/>
  <c r="Z82" i="2" s="1"/>
  <c r="W83" i="2"/>
  <c r="Z83" i="2" s="1"/>
  <c r="W84" i="2"/>
  <c r="Z84" i="2" s="1"/>
  <c r="W85" i="2"/>
  <c r="Z85" i="2" s="1"/>
  <c r="W86" i="2"/>
  <c r="Z86" i="2" s="1"/>
  <c r="W87" i="2"/>
  <c r="Z87" i="2" s="1"/>
  <c r="W88" i="2"/>
  <c r="Z88" i="2" s="1"/>
  <c r="W89" i="2"/>
  <c r="Z89" i="2" s="1"/>
  <c r="W90" i="2"/>
  <c r="Z90" i="2" s="1"/>
  <c r="W91" i="2"/>
  <c r="Z91" i="2" s="1"/>
  <c r="W92" i="2"/>
  <c r="Z92" i="2" s="1"/>
  <c r="W3" i="2"/>
  <c r="Z3" i="2" s="1"/>
  <c r="X90" i="2" l="1"/>
  <c r="Y90" i="2"/>
  <c r="X82" i="2"/>
  <c r="Y82" i="2"/>
  <c r="X78" i="2"/>
  <c r="Y78" i="2"/>
  <c r="X70" i="2"/>
  <c r="Y70" i="2"/>
  <c r="X58" i="2"/>
  <c r="Y58" i="2"/>
  <c r="X32" i="2"/>
  <c r="Y32" i="2"/>
  <c r="X51" i="2"/>
  <c r="Y51" i="2"/>
  <c r="X43" i="2"/>
  <c r="Y43" i="2"/>
  <c r="X26" i="2"/>
  <c r="Y26" i="2"/>
  <c r="X19" i="2"/>
  <c r="Y19" i="2"/>
  <c r="Y11" i="2"/>
  <c r="X11" i="2"/>
  <c r="Y3" i="2"/>
  <c r="X3" i="2"/>
  <c r="Y85" i="2"/>
  <c r="X85" i="2"/>
  <c r="Y73" i="2"/>
  <c r="X73" i="2"/>
  <c r="X69" i="2"/>
  <c r="Y69" i="2"/>
  <c r="Y61" i="2"/>
  <c r="X61" i="2"/>
  <c r="X35" i="2"/>
  <c r="Y35" i="2"/>
  <c r="X54" i="2"/>
  <c r="Y54" i="2"/>
  <c r="X46" i="2"/>
  <c r="Y46" i="2"/>
  <c r="Y29" i="2"/>
  <c r="X29" i="2"/>
  <c r="Y21" i="2"/>
  <c r="X21" i="2"/>
  <c r="X18" i="2"/>
  <c r="Y18" i="2"/>
  <c r="X14" i="2"/>
  <c r="Y14" i="2"/>
  <c r="Y10" i="2"/>
  <c r="X10" i="2"/>
  <c r="X92" i="2"/>
  <c r="Y92" i="2"/>
  <c r="X84" i="2"/>
  <c r="Y84" i="2"/>
  <c r="X80" i="2"/>
  <c r="Y80" i="2"/>
  <c r="X76" i="2"/>
  <c r="Y76" i="2"/>
  <c r="X72" i="2"/>
  <c r="Y72" i="2"/>
  <c r="X68" i="2"/>
  <c r="Y68" i="2"/>
  <c r="X64" i="2"/>
  <c r="Y64" i="2"/>
  <c r="X60" i="2"/>
  <c r="Y60" i="2"/>
  <c r="X38" i="2"/>
  <c r="Y38" i="2"/>
  <c r="X34" i="2"/>
  <c r="Y34" i="2"/>
  <c r="X53" i="2"/>
  <c r="Y53" i="2"/>
  <c r="X49" i="2"/>
  <c r="Y49" i="2"/>
  <c r="X45" i="2"/>
  <c r="Y45" i="2"/>
  <c r="X41" i="2"/>
  <c r="Y41" i="2"/>
  <c r="X28" i="2"/>
  <c r="Y28" i="2"/>
  <c r="X24" i="2"/>
  <c r="Y24" i="2"/>
  <c r="X17" i="2"/>
  <c r="Y17" i="2"/>
  <c r="X13" i="2"/>
  <c r="Y13" i="2"/>
  <c r="X9" i="2"/>
  <c r="Y9" i="2"/>
  <c r="X5" i="2"/>
  <c r="Y5" i="2"/>
  <c r="X86" i="2"/>
  <c r="Y86" i="2"/>
  <c r="X74" i="2"/>
  <c r="Y74" i="2"/>
  <c r="X66" i="2"/>
  <c r="Y66" i="2"/>
  <c r="X62" i="2"/>
  <c r="Y62" i="2"/>
  <c r="X36" i="2"/>
  <c r="Y36" i="2"/>
  <c r="X55" i="2"/>
  <c r="Y55" i="2"/>
  <c r="X47" i="2"/>
  <c r="Y47" i="2"/>
  <c r="X39" i="2"/>
  <c r="Y39" i="2"/>
  <c r="X22" i="2"/>
  <c r="Y22" i="2"/>
  <c r="X15" i="2"/>
  <c r="Y15" i="2"/>
  <c r="X7" i="2"/>
  <c r="Y7" i="2"/>
  <c r="X89" i="2"/>
  <c r="Y89" i="2"/>
  <c r="X81" i="2"/>
  <c r="Y81" i="2"/>
  <c r="Y77" i="2"/>
  <c r="X77" i="2"/>
  <c r="X65" i="2"/>
  <c r="Y65" i="2"/>
  <c r="Y57" i="2"/>
  <c r="X57" i="2"/>
  <c r="Y50" i="2"/>
  <c r="X50" i="2"/>
  <c r="X42" i="2"/>
  <c r="Y42" i="2"/>
  <c r="X25" i="2"/>
  <c r="Y25" i="2"/>
  <c r="X6" i="2"/>
  <c r="Y6" i="2"/>
  <c r="X88" i="2"/>
  <c r="Y88" i="2"/>
  <c r="Y91" i="2"/>
  <c r="X91" i="2"/>
  <c r="Y87" i="2"/>
  <c r="X87" i="2"/>
  <c r="Y83" i="2"/>
  <c r="X83" i="2"/>
  <c r="Y79" i="2"/>
  <c r="X79" i="2"/>
  <c r="Y75" i="2"/>
  <c r="X75" i="2"/>
  <c r="Y71" i="2"/>
  <c r="X71" i="2"/>
  <c r="Y67" i="2"/>
  <c r="X67" i="2"/>
  <c r="Y63" i="2"/>
  <c r="X63" i="2"/>
  <c r="Y59" i="2"/>
  <c r="X59" i="2"/>
  <c r="Y37" i="2"/>
  <c r="X37" i="2"/>
  <c r="Y33" i="2"/>
  <c r="X33" i="2"/>
  <c r="Y56" i="2"/>
  <c r="X56" i="2"/>
  <c r="Y52" i="2"/>
  <c r="X52" i="2"/>
  <c r="Y48" i="2"/>
  <c r="X48" i="2"/>
  <c r="Y44" i="2"/>
  <c r="X44" i="2"/>
  <c r="Y40" i="2"/>
  <c r="X40" i="2"/>
  <c r="Y27" i="2"/>
  <c r="X27" i="2"/>
  <c r="Y23" i="2"/>
  <c r="X23" i="2"/>
  <c r="Y20" i="2"/>
  <c r="X20" i="2"/>
  <c r="Y16" i="2"/>
  <c r="X16" i="2"/>
  <c r="Y12" i="2"/>
  <c r="X12" i="2"/>
  <c r="Y8" i="2"/>
  <c r="X8" i="2"/>
  <c r="Y4" i="2"/>
  <c r="X4" i="2"/>
</calcChain>
</file>

<file path=xl/comments1.xml><?xml version="1.0" encoding="utf-8"?>
<comments xmlns="http://schemas.openxmlformats.org/spreadsheetml/2006/main">
  <authors>
    <author>Faculty of Science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</rPr>
          <t>Faculty of Science:</t>
        </r>
        <r>
          <rPr>
            <sz val="9"/>
            <color indexed="81"/>
            <rFont val="Tahoma"/>
            <family val="2"/>
          </rPr>
          <t xml:space="preserve">
calculated from length and width flamm file</t>
        </r>
      </text>
    </comment>
  </commentList>
</comments>
</file>

<file path=xl/sharedStrings.xml><?xml version="1.0" encoding="utf-8"?>
<sst xmlns="http://schemas.openxmlformats.org/spreadsheetml/2006/main" count="515" uniqueCount="109">
  <si>
    <t>dry mass</t>
  </si>
  <si>
    <t>density</t>
  </si>
  <si>
    <t>N</t>
  </si>
  <si>
    <t>P</t>
  </si>
  <si>
    <t>Ang_cos</t>
  </si>
  <si>
    <t>S</t>
  </si>
  <si>
    <t>Ang_his</t>
  </si>
  <si>
    <t>Cor_gum</t>
  </si>
  <si>
    <t>Euc_euge</t>
  </si>
  <si>
    <t>Euc_haem</t>
  </si>
  <si>
    <t>Euc_pilu</t>
  </si>
  <si>
    <t>Euc_pipe</t>
  </si>
  <si>
    <t>Euc_punc</t>
  </si>
  <si>
    <t>Syn_glo</t>
  </si>
  <si>
    <t>material</t>
  </si>
  <si>
    <t>rep</t>
  </si>
  <si>
    <t>BARK</t>
  </si>
  <si>
    <t>cm</t>
  </si>
  <si>
    <t>cm2</t>
  </si>
  <si>
    <t>mm</t>
  </si>
  <si>
    <t>g</t>
  </si>
  <si>
    <t>cm3</t>
  </si>
  <si>
    <t>length</t>
  </si>
  <si>
    <t>width</t>
  </si>
  <si>
    <t>area</t>
  </si>
  <si>
    <t>MEANthickness</t>
  </si>
  <si>
    <t>mass</t>
  </si>
  <si>
    <t>volume</t>
  </si>
  <si>
    <t>g/cm3</t>
  </si>
  <si>
    <t>thickness</t>
  </si>
  <si>
    <t>LEAVES</t>
  </si>
  <si>
    <t>C</t>
  </si>
  <si>
    <t>Al</t>
  </si>
  <si>
    <t>B</t>
  </si>
  <si>
    <t>Ca</t>
  </si>
  <si>
    <t>Cu</t>
  </si>
  <si>
    <t>Fe</t>
  </si>
  <si>
    <t>K</t>
  </si>
  <si>
    <t xml:space="preserve">Mg </t>
  </si>
  <si>
    <t>Mn</t>
  </si>
  <si>
    <t>Na</t>
  </si>
  <si>
    <t>Zn</t>
  </si>
  <si>
    <t>Lignin</t>
  </si>
  <si>
    <t>Cellulose</t>
  </si>
  <si>
    <t>Ash</t>
  </si>
  <si>
    <t>Free Tannins</t>
  </si>
  <si>
    <t>Bound Tannins</t>
  </si>
  <si>
    <t>Total Tannins</t>
  </si>
  <si>
    <t>Wt %</t>
  </si>
  <si>
    <t>mg/kg</t>
  </si>
  <si>
    <t>wt%</t>
  </si>
  <si>
    <t>MaxFlexLoad</t>
  </si>
  <si>
    <t>Newton</t>
  </si>
  <si>
    <t>MFLperTHICKN</t>
  </si>
  <si>
    <t>N/mm</t>
  </si>
  <si>
    <t>energy content</t>
  </si>
  <si>
    <t>MJ/kg</t>
  </si>
  <si>
    <t>SLA</t>
  </si>
  <si>
    <t>%odw</t>
  </si>
  <si>
    <t>moisture (at time of measuring)</t>
  </si>
  <si>
    <t>cm2/g</t>
  </si>
  <si>
    <t>species</t>
  </si>
  <si>
    <t>%</t>
  </si>
  <si>
    <t>TTI</t>
  </si>
  <si>
    <t>FD</t>
  </si>
  <si>
    <t>SD</t>
  </si>
  <si>
    <t>TBT</t>
  </si>
  <si>
    <t>s</t>
  </si>
  <si>
    <t>BAM</t>
  </si>
  <si>
    <t>areaFlam</t>
  </si>
  <si>
    <t>dry_massFlam</t>
  </si>
  <si>
    <t>FMC</t>
  </si>
  <si>
    <t>thicknFlam</t>
  </si>
  <si>
    <t>combustibility</t>
  </si>
  <si>
    <t>Cor_macu</t>
  </si>
  <si>
    <t>SAperV</t>
  </si>
  <si>
    <t>cm2/cm3</t>
  </si>
  <si>
    <t>s/g</t>
  </si>
  <si>
    <t>MassLost12</t>
  </si>
  <si>
    <t>MassLost24</t>
  </si>
  <si>
    <t>FDperMASS</t>
  </si>
  <si>
    <t>SDperMASS</t>
  </si>
  <si>
    <t>mg/s</t>
  </si>
  <si>
    <t>MassLoss_3.5</t>
  </si>
  <si>
    <t>MassLoss_12</t>
  </si>
  <si>
    <t>MassLoss_24</t>
  </si>
  <si>
    <t>Combustibility</t>
  </si>
  <si>
    <t>FD/mass</t>
  </si>
  <si>
    <t>SD/mass</t>
  </si>
  <si>
    <t>Energy (MJ/kg)</t>
  </si>
  <si>
    <t>C (wght %)</t>
  </si>
  <si>
    <t>N (wght %)</t>
  </si>
  <si>
    <t>Al (mg/kg)</t>
  </si>
  <si>
    <t>B (mg/kg)</t>
  </si>
  <si>
    <t>Ca (wght %)</t>
  </si>
  <si>
    <t>Cu (mg/kg)</t>
  </si>
  <si>
    <t>Fe (mg/kg)</t>
  </si>
  <si>
    <t>K (wght %)</t>
  </si>
  <si>
    <t>Mg (wght %)</t>
  </si>
  <si>
    <t>Mn (mg/kg)</t>
  </si>
  <si>
    <t>Na (mg/kg)</t>
  </si>
  <si>
    <t>P (mg/kg)</t>
  </si>
  <si>
    <t>S (wght %)</t>
  </si>
  <si>
    <t>Zn (mg/kg)</t>
  </si>
  <si>
    <t>Lignin (wght %)</t>
  </si>
  <si>
    <t>Cellulose (wght %)</t>
  </si>
  <si>
    <t>Ash (wght %)</t>
  </si>
  <si>
    <t>TotalTannins (wght %)</t>
  </si>
  <si>
    <t>dry_massFlamm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</si>
</sst>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9">
    <xf numFmtId="0" fontId="0" fillId="0" borderId="0" xfId="0"/>
    <xf numFmtId="0" fontId="0" fillId="0" borderId="0" xfId="0"/>
    <xf numFmtId="0" fontId="1" fillId="0" borderId="0" xfId="0" applyFont="1" applyFill="1" applyBorder="1"/>
    <xf numFmtId="164" fontId="0" fillId="0" borderId="0" xfId="0" applyNumberFormat="1" applyBorder="1"/>
    <xf numFmtId="2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/>
    <xf numFmtId="165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0" fontId="0" fillId="2" borderId="0" xfId="0" applyFill="1" applyBorder="1"/>
    <xf numFmtId="0" fontId="0" fillId="2" borderId="0" xfId="0" applyFill="1"/>
    <xf numFmtId="2" fontId="1" fillId="2" borderId="0" xfId="0" applyNumberFormat="1" applyFont="1" applyFill="1" applyBorder="1"/>
    <xf numFmtId="2" fontId="0" fillId="2" borderId="0" xfId="0" applyNumberFormat="1" applyFill="1" applyBorder="1"/>
    <xf numFmtId="2" fontId="1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0" borderId="0" xfId="0" applyNumberFormat="1" applyFill="1" applyBorder="1"/>
    <xf numFmtId="2" fontId="0" fillId="2" borderId="0" xfId="0" applyNumberFormat="1" applyFont="1" applyFill="1" applyBorder="1"/>
    <xf numFmtId="0" fontId="1" fillId="5" borderId="0" xfId="0" applyFont="1" applyFill="1" applyBorder="1"/>
    <xf numFmtId="0" fontId="0" fillId="5" borderId="0" xfId="0" applyFill="1"/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1" fillId="5" borderId="0" xfId="0" applyNumberFormat="1" applyFont="1" applyFill="1" applyBorder="1"/>
    <xf numFmtId="164" fontId="0" fillId="5" borderId="0" xfId="0" applyNumberFormat="1" applyFill="1"/>
    <xf numFmtId="164" fontId="0" fillId="0" borderId="0" xfId="0" applyNumberFormat="1" applyFill="1"/>
    <xf numFmtId="164" fontId="7" fillId="0" borderId="0" xfId="0" applyNumberFormat="1" applyFont="1" applyFill="1"/>
    <xf numFmtId="2" fontId="0" fillId="3" borderId="0" xfId="0" applyNumberFormat="1" applyFont="1" applyFill="1"/>
    <xf numFmtId="2" fontId="0" fillId="0" borderId="0" xfId="0" applyNumberFormat="1" applyFont="1"/>
    <xf numFmtId="2" fontId="4" fillId="0" borderId="0" xfId="2" applyNumberFormat="1" applyFont="1" applyBorder="1" applyAlignment="1">
      <alignment horizontal="right" vertical="center"/>
    </xf>
    <xf numFmtId="2" fontId="1" fillId="4" borderId="0" xfId="0" applyNumberFormat="1" applyFont="1" applyFill="1" applyBorder="1"/>
    <xf numFmtId="0" fontId="1" fillId="0" borderId="0" xfId="0" applyFont="1"/>
    <xf numFmtId="0" fontId="5" fillId="0" borderId="0" xfId="0" applyFont="1" applyBorder="1"/>
    <xf numFmtId="2" fontId="1" fillId="3" borderId="0" xfId="0" applyNumberFormat="1" applyFont="1" applyFill="1"/>
    <xf numFmtId="2" fontId="1" fillId="5" borderId="0" xfId="0" applyNumberFormat="1" applyFont="1" applyFill="1" applyBorder="1"/>
    <xf numFmtId="2" fontId="0" fillId="5" borderId="0" xfId="0" applyNumberFormat="1" applyFill="1"/>
    <xf numFmtId="164" fontId="1" fillId="5" borderId="0" xfId="0" applyNumberFormat="1" applyFont="1" applyFill="1"/>
    <xf numFmtId="2" fontId="3" fillId="4" borderId="0" xfId="1" applyNumberFormat="1" applyFont="1" applyFill="1" applyBorder="1" applyAlignment="1"/>
    <xf numFmtId="0" fontId="0" fillId="0" borderId="0" xfId="0" applyFill="1" applyBorder="1"/>
    <xf numFmtId="2" fontId="0" fillId="0" borderId="0" xfId="0" applyNumberFormat="1" applyFill="1" applyBorder="1"/>
    <xf numFmtId="166" fontId="5" fillId="0" borderId="0" xfId="0" applyNumberFormat="1" applyFont="1" applyBorder="1"/>
    <xf numFmtId="164" fontId="3" fillId="5" borderId="0" xfId="1" applyNumberFormat="1" applyFont="1" applyFill="1" applyBorder="1" applyAlignment="1"/>
    <xf numFmtId="2" fontId="3" fillId="5" borderId="0" xfId="1" applyNumberFormat="1" applyFont="1" applyFill="1" applyBorder="1" applyAlignment="1"/>
    <xf numFmtId="164" fontId="1" fillId="3" borderId="0" xfId="0" applyNumberFormat="1" applyFont="1" applyFill="1" applyBorder="1"/>
    <xf numFmtId="2" fontId="1" fillId="3" borderId="0" xfId="0" applyNumberFormat="1" applyFont="1" applyFill="1" applyBorder="1"/>
    <xf numFmtId="165" fontId="1" fillId="3" borderId="0" xfId="0" applyNumberFormat="1" applyFont="1" applyFill="1" applyBorder="1"/>
    <xf numFmtId="0" fontId="6" fillId="3" borderId="0" xfId="0" applyFont="1" applyFill="1" applyBorder="1"/>
    <xf numFmtId="2" fontId="1" fillId="2" borderId="0" xfId="0" applyNumberFormat="1" applyFont="1" applyFill="1" applyBorder="1" applyAlignment="1"/>
    <xf numFmtId="164" fontId="1" fillId="2" borderId="0" xfId="0" applyNumberFormat="1" applyFont="1" applyFill="1" applyAlignment="1">
      <alignment horizontal="center"/>
    </xf>
    <xf numFmtId="2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0" fontId="5" fillId="0" borderId="0" xfId="0" applyFont="1" applyFill="1" applyBorder="1"/>
    <xf numFmtId="0" fontId="0" fillId="0" borderId="0" xfId="0" applyNumberFormat="1" applyFill="1" applyBorder="1"/>
  </cellXfs>
  <cellStyles count="3">
    <cellStyle name="Normal" xfId="0" builtinId="0"/>
    <cellStyle name="Normal_BARK-correlation-file" xfId="2"/>
    <cellStyle name="Normal_Sheet1" xfId="1"/>
  </cellStyles>
  <dxfs count="0"/>
  <tableStyles count="0" defaultTableStyle="TableStyleMedium2" defaultPivotStyle="PivotStyleLight16"/>
  <colors>
    <mruColors>
      <color rgb="FFCCFFCC"/>
      <color rgb="FFFFCCCC"/>
      <color rgb="FFFFFFCC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2"/>
  <sheetViews>
    <sheetView zoomScaleNormal="100" workbookViewId="0">
      <pane ySplit="1" topLeftCell="A2" activePane="bottomLeft" state="frozen"/>
      <selection pane="bottomLeft" activeCell="AS5" sqref="AS5"/>
    </sheetView>
  </sheetViews>
  <sheetFormatPr defaultRowHeight="15" x14ac:dyDescent="0.25"/>
  <cols>
    <col min="1" max="2" width="9.140625" style="5"/>
    <col min="3" max="3" width="4.42578125" style="5" customWidth="1"/>
    <col min="4" max="4" width="12.85546875" style="4" bestFit="1" customWidth="1"/>
    <col min="5" max="6" width="12.28515625" style="4" bestFit="1" customWidth="1"/>
    <col min="7" max="7" width="15.85546875" style="4" bestFit="1" customWidth="1"/>
    <col min="8" max="12" width="12.28515625" style="4" customWidth="1"/>
    <col min="13" max="13" width="14.140625" style="4" bestFit="1" customWidth="1"/>
    <col min="14" max="15" width="12.28515625" style="4" customWidth="1"/>
    <col min="16" max="17" width="9.140625" style="3"/>
    <col min="18" max="18" width="9.140625" style="4"/>
    <col min="19" max="19" width="9.140625" style="3"/>
    <col min="20" max="20" width="9.140625" style="6"/>
    <col min="21" max="21" width="8.85546875" style="6" customWidth="1"/>
    <col min="22" max="22" width="9.140625" style="21"/>
    <col min="23" max="25" width="9.140625" style="4"/>
    <col min="26" max="26" width="9.140625" style="37"/>
    <col min="27" max="27" width="15" style="5" bestFit="1" customWidth="1"/>
    <col min="28" max="28" width="10.7109375" style="5" bestFit="1" customWidth="1"/>
    <col min="29" max="29" width="11" style="5" bestFit="1" customWidth="1"/>
    <col min="30" max="30" width="10.7109375" style="5" bestFit="1" customWidth="1"/>
    <col min="31" max="31" width="10.140625" style="5" bestFit="1" customWidth="1"/>
    <col min="32" max="32" width="11.85546875" style="5" bestFit="1" customWidth="1"/>
    <col min="33" max="33" width="11.28515625" style="5" bestFit="1" customWidth="1"/>
    <col min="34" max="34" width="11" style="5" bestFit="1" customWidth="1"/>
    <col min="35" max="35" width="10.7109375" style="5" bestFit="1" customWidth="1"/>
    <col min="36" max="36" width="12.5703125" style="5" bestFit="1" customWidth="1"/>
    <col min="37" max="37" width="12" style="5" bestFit="1" customWidth="1"/>
    <col min="38" max="38" width="11.42578125" style="5" bestFit="1" customWidth="1"/>
    <col min="39" max="39" width="10.140625" style="5" bestFit="1" customWidth="1"/>
    <col min="40" max="40" width="10.5703125" style="5" bestFit="1" customWidth="1"/>
    <col min="41" max="41" width="11.28515625" style="5" bestFit="1" customWidth="1"/>
    <col min="42" max="42" width="15" style="5" bestFit="1" customWidth="1"/>
    <col min="43" max="43" width="17.85546875" style="5" bestFit="1" customWidth="1"/>
    <col min="44" max="44" width="12.85546875" style="5" bestFit="1" customWidth="1"/>
    <col min="45" max="45" width="21.28515625" style="5" bestFit="1" customWidth="1"/>
    <col min="46" max="16384" width="9.140625" style="5"/>
  </cols>
  <sheetData>
    <row r="1" spans="1:45" s="2" customFormat="1" x14ac:dyDescent="0.25">
      <c r="A1" s="2" t="s">
        <v>14</v>
      </c>
      <c r="B1" s="2" t="s">
        <v>61</v>
      </c>
      <c r="C1" s="2" t="s">
        <v>15</v>
      </c>
      <c r="D1" s="42" t="s">
        <v>83</v>
      </c>
      <c r="E1" s="42" t="s">
        <v>84</v>
      </c>
      <c r="F1" s="42" t="s">
        <v>85</v>
      </c>
      <c r="G1" s="47" t="s">
        <v>108</v>
      </c>
      <c r="H1" s="47" t="s">
        <v>71</v>
      </c>
      <c r="I1" s="46" t="s">
        <v>63</v>
      </c>
      <c r="J1" s="46" t="s">
        <v>64</v>
      </c>
      <c r="K1" s="46" t="s">
        <v>65</v>
      </c>
      <c r="L1" s="46" t="s">
        <v>66</v>
      </c>
      <c r="M1" s="47" t="s">
        <v>86</v>
      </c>
      <c r="N1" s="47" t="s">
        <v>87</v>
      </c>
      <c r="O1" s="47" t="s">
        <v>88</v>
      </c>
      <c r="P1" s="48" t="s">
        <v>22</v>
      </c>
      <c r="Q1" s="48" t="s">
        <v>23</v>
      </c>
      <c r="R1" s="49" t="s">
        <v>29</v>
      </c>
      <c r="S1" s="48" t="s">
        <v>24</v>
      </c>
      <c r="T1" s="50" t="s">
        <v>26</v>
      </c>
      <c r="U1" s="50" t="s">
        <v>59</v>
      </c>
      <c r="V1" s="50" t="s">
        <v>0</v>
      </c>
      <c r="W1" s="49" t="s">
        <v>27</v>
      </c>
      <c r="X1" s="49" t="s">
        <v>1</v>
      </c>
      <c r="Y1" s="49" t="s">
        <v>57</v>
      </c>
      <c r="Z1" s="51" t="s">
        <v>75</v>
      </c>
      <c r="AA1" s="52" t="s">
        <v>89</v>
      </c>
      <c r="AB1" s="53" t="s">
        <v>90</v>
      </c>
      <c r="AC1" s="19" t="s">
        <v>91</v>
      </c>
      <c r="AD1" s="53" t="s">
        <v>92</v>
      </c>
      <c r="AE1" s="53" t="s">
        <v>93</v>
      </c>
      <c r="AF1" s="19" t="s">
        <v>94</v>
      </c>
      <c r="AG1" s="53" t="s">
        <v>95</v>
      </c>
      <c r="AH1" s="53" t="s">
        <v>96</v>
      </c>
      <c r="AI1" s="19" t="s">
        <v>97</v>
      </c>
      <c r="AJ1" s="19" t="s">
        <v>98</v>
      </c>
      <c r="AK1" s="53" t="s">
        <v>99</v>
      </c>
      <c r="AL1" s="53" t="s">
        <v>100</v>
      </c>
      <c r="AM1" s="53" t="s">
        <v>101</v>
      </c>
      <c r="AN1" s="19" t="s">
        <v>102</v>
      </c>
      <c r="AO1" s="53" t="s">
        <v>103</v>
      </c>
      <c r="AP1" s="53" t="s">
        <v>104</v>
      </c>
      <c r="AQ1" s="53" t="s">
        <v>105</v>
      </c>
      <c r="AR1" s="17" t="s">
        <v>106</v>
      </c>
      <c r="AS1" s="53" t="s">
        <v>107</v>
      </c>
    </row>
    <row r="2" spans="1:45" s="2" customFormat="1" x14ac:dyDescent="0.25">
      <c r="D2" s="42" t="s">
        <v>62</v>
      </c>
      <c r="E2" s="42" t="s">
        <v>62</v>
      </c>
      <c r="F2" s="42" t="s">
        <v>62</v>
      </c>
      <c r="G2" s="47" t="s">
        <v>20</v>
      </c>
      <c r="H2" s="47" t="s">
        <v>58</v>
      </c>
      <c r="I2" s="46" t="s">
        <v>67</v>
      </c>
      <c r="J2" s="46" t="s">
        <v>67</v>
      </c>
      <c r="K2" s="46" t="s">
        <v>67</v>
      </c>
      <c r="L2" s="46" t="s">
        <v>67</v>
      </c>
      <c r="M2" s="47" t="s">
        <v>82</v>
      </c>
      <c r="N2" s="47" t="s">
        <v>77</v>
      </c>
      <c r="O2" s="47" t="s">
        <v>77</v>
      </c>
      <c r="P2" s="48" t="s">
        <v>17</v>
      </c>
      <c r="Q2" s="48" t="s">
        <v>17</v>
      </c>
      <c r="R2" s="49" t="s">
        <v>19</v>
      </c>
      <c r="S2" s="48" t="s">
        <v>18</v>
      </c>
      <c r="T2" s="50" t="s">
        <v>20</v>
      </c>
      <c r="U2" s="50" t="s">
        <v>58</v>
      </c>
      <c r="V2" s="50" t="s">
        <v>20</v>
      </c>
      <c r="W2" s="49" t="s">
        <v>21</v>
      </c>
      <c r="X2" s="49" t="s">
        <v>28</v>
      </c>
      <c r="Y2" s="49" t="s">
        <v>60</v>
      </c>
      <c r="Z2" s="51" t="s">
        <v>76</v>
      </c>
    </row>
    <row r="3" spans="1:45" x14ac:dyDescent="0.25">
      <c r="A3" s="5" t="s">
        <v>30</v>
      </c>
      <c r="B3" s="5" t="s">
        <v>4</v>
      </c>
      <c r="C3" s="5">
        <v>1</v>
      </c>
      <c r="E3" s="4">
        <v>40.016383888888882</v>
      </c>
      <c r="F3" s="4">
        <v>64.030864915254242</v>
      </c>
      <c r="G3" s="4">
        <v>0.57869789227166268</v>
      </c>
      <c r="H3" s="4">
        <v>7.2599531615925121</v>
      </c>
      <c r="I3" s="3">
        <v>4.2999999999999554</v>
      </c>
      <c r="J3" s="3">
        <v>6.3999999999999986</v>
      </c>
      <c r="K3" s="3">
        <v>53.700000000000031</v>
      </c>
      <c r="L3" s="3">
        <v>60.10000000000003</v>
      </c>
      <c r="M3" s="4">
        <v>10.382695507487517</v>
      </c>
      <c r="N3" s="4">
        <v>11.059311059311058</v>
      </c>
      <c r="O3" s="4">
        <v>92.794531857031927</v>
      </c>
      <c r="P3" s="3">
        <v>11</v>
      </c>
      <c r="Q3" s="3">
        <v>2.1</v>
      </c>
      <c r="R3" s="4">
        <v>0.57999999999999996</v>
      </c>
      <c r="S3" s="3">
        <v>18.7</v>
      </c>
      <c r="T3" s="6">
        <v>0.64100000000000001</v>
      </c>
      <c r="U3" s="6">
        <v>8.5807568420360703</v>
      </c>
      <c r="V3" s="21">
        <f t="shared" ref="V3:V30" si="0">T3/(U3/100+1)</f>
        <v>0.59034401549855708</v>
      </c>
      <c r="W3" s="4">
        <f t="shared" ref="W3:W30" si="1">S3*R3/10</f>
        <v>1.0845999999999998</v>
      </c>
      <c r="X3" s="4">
        <f>V3/W3</f>
        <v>0.54429652913383475</v>
      </c>
      <c r="Y3" s="4">
        <f t="shared" ref="Y3:Y29" si="2">S3/V3</f>
        <v>31.676445443776512</v>
      </c>
      <c r="Z3" s="37">
        <f t="shared" ref="Z3:Z30" si="3">2*S3/W3</f>
        <v>34.482758620689658</v>
      </c>
      <c r="AA3" s="54">
        <v>20.846399999999999</v>
      </c>
      <c r="AB3" s="55">
        <v>48.970000000000006</v>
      </c>
      <c r="AC3" s="56">
        <v>0.61280000000000001</v>
      </c>
      <c r="AD3" s="55">
        <v>73.237477954144623</v>
      </c>
      <c r="AE3" s="55">
        <v>27.731040564373899</v>
      </c>
      <c r="AF3" s="56">
        <v>0.42332878730158735</v>
      </c>
      <c r="AG3" s="55">
        <v>4.1067019400352729</v>
      </c>
      <c r="AH3" s="55">
        <v>55.938095238095244</v>
      </c>
      <c r="AI3" s="56">
        <v>0.23202260141093475</v>
      </c>
      <c r="AJ3" s="56">
        <v>0.16701828306878308</v>
      </c>
      <c r="AK3" s="55">
        <v>173.3626102292769</v>
      </c>
      <c r="AL3" s="55">
        <v>2583.4758377425046</v>
      </c>
      <c r="AM3" s="55">
        <v>214.80070546737215</v>
      </c>
      <c r="AN3" s="56">
        <v>6.0935890652557327E-2</v>
      </c>
      <c r="AO3" s="55">
        <v>39.018253968253966</v>
      </c>
      <c r="AP3" s="55">
        <v>15.393794749402792</v>
      </c>
      <c r="AQ3" s="55">
        <v>29.713603818615749</v>
      </c>
      <c r="AR3" s="54">
        <v>9.944311853667212E-2</v>
      </c>
      <c r="AS3" s="55">
        <v>4.4871854313246269</v>
      </c>
    </row>
    <row r="4" spans="1:45" x14ac:dyDescent="0.25">
      <c r="A4" s="5" t="s">
        <v>30</v>
      </c>
      <c r="B4" s="5" t="s">
        <v>4</v>
      </c>
      <c r="C4" s="5">
        <v>2</v>
      </c>
      <c r="D4" s="4">
        <v>26.141982759740255</v>
      </c>
      <c r="E4" s="4">
        <v>38.490784274353871</v>
      </c>
      <c r="F4" s="4">
        <v>71.260118596491225</v>
      </c>
      <c r="G4" s="4">
        <v>0.55180327868852452</v>
      </c>
      <c r="I4" s="3">
        <v>4.800000000000046</v>
      </c>
      <c r="J4" s="3">
        <v>6.6000000000000725</v>
      </c>
      <c r="K4" s="3">
        <v>42.49999999999995</v>
      </c>
      <c r="L4" s="3">
        <v>49.100000000000023</v>
      </c>
      <c r="M4" s="4">
        <v>12.118126272912418</v>
      </c>
      <c r="N4" s="4">
        <v>11.960784313725624</v>
      </c>
      <c r="O4" s="4">
        <v>77.020202020201936</v>
      </c>
      <c r="P4" s="3">
        <v>12.6</v>
      </c>
      <c r="Q4" s="3">
        <v>2.2000000000000002</v>
      </c>
      <c r="R4" s="4">
        <v>0.52</v>
      </c>
      <c r="S4" s="3">
        <v>17.899999999999999</v>
      </c>
      <c r="T4" s="6">
        <v>0.61599999999999999</v>
      </c>
      <c r="U4" s="6">
        <v>8.5807568420360703</v>
      </c>
      <c r="V4" s="21">
        <f t="shared" si="0"/>
        <v>0.56731967792061022</v>
      </c>
      <c r="W4" s="4">
        <f t="shared" si="1"/>
        <v>0.93079999999999996</v>
      </c>
      <c r="X4" s="4">
        <f t="shared" ref="X4:X58" si="4">V4/W4</f>
        <v>0.60949686067964148</v>
      </c>
      <c r="Y4" s="4">
        <f t="shared" si="2"/>
        <v>31.551875770656583</v>
      </c>
      <c r="Z4" s="37">
        <f t="shared" si="3"/>
        <v>38.46153846153846</v>
      </c>
    </row>
    <row r="5" spans="1:45" x14ac:dyDescent="0.25">
      <c r="A5" s="5" t="s">
        <v>30</v>
      </c>
      <c r="B5" s="5" t="s">
        <v>4</v>
      </c>
      <c r="C5" s="5">
        <v>3</v>
      </c>
      <c r="D5" s="4">
        <v>20.747599766081866</v>
      </c>
      <c r="E5" s="4">
        <v>44.627467929936302</v>
      </c>
      <c r="F5" s="4">
        <v>67.999280785398227</v>
      </c>
      <c r="G5" s="4">
        <v>0.46740983606557374</v>
      </c>
      <c r="I5" s="3">
        <v>4.0000000000000036</v>
      </c>
      <c r="J5" s="3">
        <v>6.1000000000000103</v>
      </c>
      <c r="K5" s="3">
        <v>46.899999999999984</v>
      </c>
      <c r="L5" s="3">
        <v>52.999999999999993</v>
      </c>
      <c r="M5" s="4">
        <v>9.5094339622641506</v>
      </c>
      <c r="N5" s="4">
        <v>13.050645342312032</v>
      </c>
      <c r="O5" s="4">
        <v>100.34020763187428</v>
      </c>
      <c r="P5" s="3">
        <v>9.9</v>
      </c>
      <c r="Q5" s="3">
        <v>2.2999999999999998</v>
      </c>
      <c r="R5" s="4">
        <v>0.42</v>
      </c>
      <c r="S5" s="3">
        <v>16.7</v>
      </c>
      <c r="T5" s="6">
        <v>0.51800000000000002</v>
      </c>
      <c r="U5" s="6">
        <v>8.5807568420360703</v>
      </c>
      <c r="V5" s="21">
        <f t="shared" si="0"/>
        <v>0.47706427461505863</v>
      </c>
      <c r="W5" s="4">
        <f t="shared" si="1"/>
        <v>0.70139999999999991</v>
      </c>
      <c r="X5" s="4">
        <f t="shared" si="4"/>
        <v>0.68016007216290086</v>
      </c>
      <c r="Y5" s="4">
        <f t="shared" si="2"/>
        <v>35.00576523671819</v>
      </c>
      <c r="Z5" s="37">
        <f t="shared" si="3"/>
        <v>47.61904761904762</v>
      </c>
    </row>
    <row r="6" spans="1:45" x14ac:dyDescent="0.25">
      <c r="A6" s="5" t="s">
        <v>30</v>
      </c>
      <c r="B6" s="5" t="s">
        <v>4</v>
      </c>
      <c r="C6" s="5">
        <v>4</v>
      </c>
      <c r="D6" s="4">
        <v>1.2029540824742184</v>
      </c>
      <c r="E6" s="4">
        <v>34.712032893982801</v>
      </c>
      <c r="F6" s="4">
        <v>64.203664219066937</v>
      </c>
      <c r="G6" s="4">
        <v>0.35704918032786881</v>
      </c>
      <c r="I6" s="3">
        <v>4.2999999999999927</v>
      </c>
      <c r="J6" s="3">
        <v>6.2999999999999803</v>
      </c>
      <c r="K6" s="3">
        <v>37.900000000000048</v>
      </c>
      <c r="L6" s="3">
        <v>44.200000000000031</v>
      </c>
      <c r="M6" s="4">
        <v>8.7104072398189984</v>
      </c>
      <c r="N6" s="4">
        <v>17.644628099173502</v>
      </c>
      <c r="O6" s="4">
        <v>106.14784205693311</v>
      </c>
      <c r="P6" s="3">
        <v>11.3</v>
      </c>
      <c r="Q6" s="3">
        <v>2</v>
      </c>
      <c r="R6" s="4">
        <v>0.51</v>
      </c>
      <c r="S6" s="3">
        <v>11.2</v>
      </c>
      <c r="T6" s="6">
        <v>0.39800000000000002</v>
      </c>
      <c r="U6" s="6">
        <v>8.5807568420360703</v>
      </c>
      <c r="V6" s="21">
        <f t="shared" si="0"/>
        <v>0.36654745424091378</v>
      </c>
      <c r="W6" s="4">
        <f t="shared" si="1"/>
        <v>0.57119999999999993</v>
      </c>
      <c r="X6" s="4">
        <f t="shared" si="4"/>
        <v>0.64171473081392472</v>
      </c>
      <c r="Y6" s="4">
        <f t="shared" si="2"/>
        <v>30.555388860070448</v>
      </c>
      <c r="Z6" s="37">
        <f t="shared" si="3"/>
        <v>39.215686274509807</v>
      </c>
    </row>
    <row r="7" spans="1:45" x14ac:dyDescent="0.25">
      <c r="A7" s="5" t="s">
        <v>30</v>
      </c>
      <c r="B7" s="5" t="s">
        <v>4</v>
      </c>
      <c r="C7" s="5">
        <v>5</v>
      </c>
      <c r="D7" s="4">
        <v>29.712720324374402</v>
      </c>
      <c r="E7" s="4">
        <v>35.864763121801417</v>
      </c>
      <c r="F7" s="4">
        <v>71.740165903614468</v>
      </c>
      <c r="G7" s="4">
        <v>0.3282997658079625</v>
      </c>
      <c r="I7" s="3">
        <v>3.1999999999999806</v>
      </c>
      <c r="J7" s="3">
        <v>5.6000000000000414</v>
      </c>
      <c r="K7" s="3">
        <v>38.099999999999973</v>
      </c>
      <c r="L7" s="3">
        <v>43.700000000000017</v>
      </c>
      <c r="M7" s="4">
        <v>8.1006864988558309</v>
      </c>
      <c r="N7" s="4">
        <v>17.057581464361252</v>
      </c>
      <c r="O7" s="4">
        <v>116.05247389145687</v>
      </c>
      <c r="P7" s="3">
        <v>10.7</v>
      </c>
      <c r="Q7" s="3">
        <v>2.2000000000000002</v>
      </c>
      <c r="R7" s="4">
        <v>0.41</v>
      </c>
      <c r="S7" s="3">
        <v>15.1</v>
      </c>
      <c r="T7" s="6">
        <v>0.36399999999999999</v>
      </c>
      <c r="U7" s="6">
        <v>8.5807568420360703</v>
      </c>
      <c r="V7" s="21">
        <f t="shared" si="0"/>
        <v>0.33523435513490601</v>
      </c>
      <c r="W7" s="4">
        <f t="shared" si="1"/>
        <v>0.61909999999999998</v>
      </c>
      <c r="X7" s="4">
        <f t="shared" si="4"/>
        <v>0.54148660173623975</v>
      </c>
      <c r="Y7" s="4">
        <f t="shared" si="2"/>
        <v>45.043116162492986</v>
      </c>
      <c r="Z7" s="37">
        <f t="shared" si="3"/>
        <v>48.780487804878049</v>
      </c>
    </row>
    <row r="8" spans="1:45" x14ac:dyDescent="0.25">
      <c r="A8" s="5" t="s">
        <v>30</v>
      </c>
      <c r="B8" s="5" t="s">
        <v>4</v>
      </c>
      <c r="C8" s="5">
        <v>6</v>
      </c>
      <c r="D8" s="4">
        <v>19.982447079365066</v>
      </c>
      <c r="E8" s="4">
        <v>27.985443223753965</v>
      </c>
      <c r="F8" s="4">
        <v>73.089627748837202</v>
      </c>
      <c r="G8" s="4">
        <v>0.39414519906323181</v>
      </c>
      <c r="I8" s="3">
        <v>3.3999999999999795</v>
      </c>
      <c r="J8" s="3">
        <v>8.5000000000000426</v>
      </c>
      <c r="K8" s="3">
        <v>46.000000000000021</v>
      </c>
      <c r="L8" s="3">
        <v>54.500000000000064</v>
      </c>
      <c r="M8" s="4">
        <v>7.7981651376146699</v>
      </c>
      <c r="N8" s="4">
        <v>21.565656565656678</v>
      </c>
      <c r="O8" s="4">
        <v>116.70825906120031</v>
      </c>
      <c r="P8" s="3">
        <v>9.6999999999999993</v>
      </c>
      <c r="Q8" s="3">
        <v>2.5</v>
      </c>
      <c r="R8" s="4">
        <v>0.48</v>
      </c>
      <c r="S8" s="3">
        <v>16.600000000000001</v>
      </c>
      <c r="T8" s="6">
        <v>0.436</v>
      </c>
      <c r="U8" s="6">
        <v>8.5807568420360703</v>
      </c>
      <c r="V8" s="21">
        <f t="shared" si="0"/>
        <v>0.40154444735939293</v>
      </c>
      <c r="W8" s="4">
        <f t="shared" si="1"/>
        <v>0.79679999999999995</v>
      </c>
      <c r="X8" s="4">
        <f t="shared" si="4"/>
        <v>0.50394634457755139</v>
      </c>
      <c r="Y8" s="4">
        <f t="shared" si="2"/>
        <v>41.340379898573374</v>
      </c>
      <c r="Z8" s="37">
        <f t="shared" si="3"/>
        <v>41.666666666666671</v>
      </c>
    </row>
    <row r="9" spans="1:45" x14ac:dyDescent="0.25">
      <c r="A9" s="5" t="s">
        <v>30</v>
      </c>
      <c r="B9" s="5" t="s">
        <v>4</v>
      </c>
      <c r="C9" s="5">
        <v>7</v>
      </c>
      <c r="G9" s="4">
        <v>0.28007494145199058</v>
      </c>
      <c r="I9" s="3">
        <v>2.0999999999999686</v>
      </c>
      <c r="J9" s="3">
        <v>4.6000000000000094</v>
      </c>
      <c r="K9" s="3">
        <v>28.70000000000007</v>
      </c>
      <c r="L9" s="3">
        <v>33.300000000000082</v>
      </c>
      <c r="M9" s="4">
        <v>9.0690690690690463</v>
      </c>
      <c r="N9" s="4">
        <v>16.42417553013583</v>
      </c>
      <c r="O9" s="4">
        <v>102.4725734162823</v>
      </c>
      <c r="P9" s="3">
        <v>8.5</v>
      </c>
      <c r="Q9" s="3">
        <v>2.6</v>
      </c>
      <c r="R9" s="4">
        <v>0.32</v>
      </c>
      <c r="S9" s="3">
        <v>14.7</v>
      </c>
      <c r="T9" s="6">
        <v>0.317</v>
      </c>
      <c r="U9" s="6">
        <v>8.5807568420360703</v>
      </c>
      <c r="V9" s="21">
        <f t="shared" si="0"/>
        <v>0.29194860048836596</v>
      </c>
      <c r="W9" s="4">
        <f t="shared" si="1"/>
        <v>0.47039999999999998</v>
      </c>
      <c r="X9" s="4">
        <f t="shared" si="4"/>
        <v>0.62063903165043788</v>
      </c>
      <c r="Y9" s="4">
        <f t="shared" si="2"/>
        <v>50.351328882584554</v>
      </c>
      <c r="Z9" s="45">
        <f t="shared" si="3"/>
        <v>62.5</v>
      </c>
    </row>
    <row r="10" spans="1:45" x14ac:dyDescent="0.25">
      <c r="A10" s="5" t="s">
        <v>30</v>
      </c>
      <c r="B10" s="5" t="s">
        <v>4</v>
      </c>
      <c r="C10" s="5">
        <v>8</v>
      </c>
      <c r="G10" s="4">
        <v>0.31624355971896956</v>
      </c>
      <c r="I10" s="3">
        <v>1.6000000000000278</v>
      </c>
      <c r="J10" s="3">
        <v>4.6000000000000094</v>
      </c>
      <c r="K10" s="3">
        <v>21.299999999999983</v>
      </c>
      <c r="L10" s="3">
        <v>25.899999999999991</v>
      </c>
      <c r="M10" s="4">
        <v>13.166023166023171</v>
      </c>
      <c r="N10" s="4">
        <v>14.545750762759591</v>
      </c>
      <c r="O10" s="4">
        <v>67.353150271038785</v>
      </c>
      <c r="P10" s="3">
        <v>13.2</v>
      </c>
      <c r="Q10" s="3">
        <v>2.1</v>
      </c>
      <c r="R10" s="4">
        <v>0.38</v>
      </c>
      <c r="S10" s="3">
        <v>18.100000000000001</v>
      </c>
      <c r="T10" s="6">
        <v>0.35099999999999998</v>
      </c>
      <c r="U10" s="6">
        <v>8.5807568420360703</v>
      </c>
      <c r="V10" s="21">
        <f t="shared" si="0"/>
        <v>0.32326169959437367</v>
      </c>
      <c r="W10" s="4">
        <f t="shared" si="1"/>
        <v>0.68780000000000008</v>
      </c>
      <c r="X10" s="4">
        <f t="shared" si="4"/>
        <v>0.46999374759286661</v>
      </c>
      <c r="Y10" s="4">
        <f t="shared" si="2"/>
        <v>55.991786291762196</v>
      </c>
      <c r="Z10" s="37">
        <f t="shared" si="3"/>
        <v>52.631578947368418</v>
      </c>
    </row>
    <row r="11" spans="1:45" x14ac:dyDescent="0.25">
      <c r="A11" s="5" t="s">
        <v>30</v>
      </c>
      <c r="B11" s="5" t="s">
        <v>4</v>
      </c>
      <c r="C11" s="5">
        <v>9</v>
      </c>
      <c r="G11" s="4">
        <v>0.25410772833723655</v>
      </c>
      <c r="I11" s="3">
        <v>1.3000000000000109</v>
      </c>
      <c r="J11" s="3">
        <v>5.0999999999999881</v>
      </c>
      <c r="K11" s="3">
        <v>24.500000000000021</v>
      </c>
      <c r="L11" s="3">
        <v>29.600000000000009</v>
      </c>
      <c r="M11" s="4">
        <v>9.2567567567567544</v>
      </c>
      <c r="N11" s="4">
        <v>20.070227825702229</v>
      </c>
      <c r="O11" s="4">
        <v>96.415800339158082</v>
      </c>
      <c r="P11" s="3">
        <v>10.7</v>
      </c>
      <c r="Q11" s="3">
        <v>2.2000000000000002</v>
      </c>
      <c r="R11" s="4">
        <v>0.56999999999999995</v>
      </c>
      <c r="S11" s="3">
        <v>12.8</v>
      </c>
      <c r="T11" s="6">
        <v>0.27700000000000002</v>
      </c>
      <c r="U11" s="6">
        <v>8.5807568420360703</v>
      </c>
      <c r="V11" s="21">
        <f t="shared" si="0"/>
        <v>0.25510966036365107</v>
      </c>
      <c r="W11" s="4">
        <f t="shared" si="1"/>
        <v>0.72959999999999992</v>
      </c>
      <c r="X11" s="4">
        <f t="shared" si="4"/>
        <v>0.34965688098088143</v>
      </c>
      <c r="Y11" s="4">
        <f t="shared" si="2"/>
        <v>50.174501356608722</v>
      </c>
      <c r="Z11" s="37">
        <f t="shared" si="3"/>
        <v>35.087719298245617</v>
      </c>
    </row>
    <row r="12" spans="1:45" x14ac:dyDescent="0.25">
      <c r="A12" s="5" t="s">
        <v>30</v>
      </c>
      <c r="B12" s="5" t="s">
        <v>6</v>
      </c>
      <c r="C12" s="5">
        <v>1</v>
      </c>
      <c r="E12" s="4">
        <v>21.463061332133211</v>
      </c>
      <c r="F12" s="4">
        <v>65.177598228630288</v>
      </c>
      <c r="G12" s="4">
        <v>2.1124680134680136</v>
      </c>
      <c r="H12" s="4">
        <v>8.2732082732082581</v>
      </c>
      <c r="I12" s="3">
        <v>3.999999999999976</v>
      </c>
      <c r="J12" s="3">
        <v>20.300000000000008</v>
      </c>
      <c r="K12" s="3">
        <v>75.499999999999972</v>
      </c>
      <c r="L12" s="3">
        <v>95.799999999999983</v>
      </c>
      <c r="M12" s="4">
        <v>24.039665970772447</v>
      </c>
      <c r="N12" s="4">
        <v>9.6096129600910452</v>
      </c>
      <c r="O12" s="4">
        <v>35.740186132358296</v>
      </c>
      <c r="P12" s="3">
        <v>14.4</v>
      </c>
      <c r="Q12" s="3">
        <v>6.8</v>
      </c>
      <c r="R12" s="4">
        <v>0.75</v>
      </c>
      <c r="S12" s="3">
        <v>64.099999999999994</v>
      </c>
      <c r="T12" s="6">
        <v>2.3660000000000001</v>
      </c>
      <c r="U12" s="6">
        <v>8.9923344592238195</v>
      </c>
      <c r="V12" s="21">
        <f t="shared" si="0"/>
        <v>2.1707948652895102</v>
      </c>
      <c r="W12" s="4">
        <f t="shared" si="1"/>
        <v>4.8074999999999992</v>
      </c>
      <c r="X12" s="4">
        <f t="shared" si="4"/>
        <v>0.4515433937159668</v>
      </c>
      <c r="Y12" s="4">
        <f t="shared" si="2"/>
        <v>29.528354348420311</v>
      </c>
      <c r="Z12" s="37">
        <f t="shared" si="3"/>
        <v>26.666666666666668</v>
      </c>
      <c r="AA12" s="54">
        <v>22.081850000000003</v>
      </c>
      <c r="AB12" s="55">
        <v>50.36</v>
      </c>
      <c r="AC12" s="56">
        <v>0.3125</v>
      </c>
      <c r="AD12" s="55">
        <v>62.378219533275711</v>
      </c>
      <c r="AE12" s="55">
        <v>22.186689714779614</v>
      </c>
      <c r="AF12" s="56">
        <v>0.42176461089023332</v>
      </c>
      <c r="AG12" s="55">
        <v>4.0265341400172856</v>
      </c>
      <c r="AH12" s="55">
        <v>62.263612791702684</v>
      </c>
      <c r="AI12" s="56">
        <v>0.16287764044943823</v>
      </c>
      <c r="AJ12" s="56">
        <v>0.14378350302506482</v>
      </c>
      <c r="AK12" s="55">
        <v>113.25687121866899</v>
      </c>
      <c r="AL12" s="55">
        <v>907.19239412273134</v>
      </c>
      <c r="AM12" s="55">
        <v>80.276490924805529</v>
      </c>
      <c r="AN12" s="56">
        <v>7.2888245462402773E-2</v>
      </c>
      <c r="AO12" s="55">
        <v>97.818755401901484</v>
      </c>
      <c r="AP12" s="55">
        <v>17.759211653813665</v>
      </c>
      <c r="AQ12" s="55">
        <v>36.246786632391512</v>
      </c>
      <c r="AR12" s="54">
        <v>8.5689802913253593E-2</v>
      </c>
      <c r="AS12" s="55">
        <v>3.1214443571309873</v>
      </c>
    </row>
    <row r="13" spans="1:45" x14ac:dyDescent="0.25">
      <c r="A13" s="5" t="s">
        <v>30</v>
      </c>
      <c r="B13" s="5" t="s">
        <v>6</v>
      </c>
      <c r="C13" s="5">
        <v>2</v>
      </c>
      <c r="D13" s="4">
        <v>30.206100175746926</v>
      </c>
      <c r="E13" s="4">
        <v>25.714030552861285</v>
      </c>
      <c r="F13" s="4">
        <v>49.382088622305524</v>
      </c>
      <c r="G13" s="4">
        <v>1.2529879749879753</v>
      </c>
      <c r="I13" s="3">
        <v>3.6000000000000005</v>
      </c>
      <c r="J13" s="3">
        <v>19.600000000000001</v>
      </c>
      <c r="K13" s="3">
        <v>85.9</v>
      </c>
      <c r="L13" s="3">
        <v>105.5</v>
      </c>
      <c r="M13" s="4">
        <v>12.947867298578201</v>
      </c>
      <c r="N13" s="4">
        <v>15.642608222308038</v>
      </c>
      <c r="O13" s="4">
        <v>68.556124811033698</v>
      </c>
      <c r="P13" s="3">
        <v>10.5</v>
      </c>
      <c r="Q13" s="3">
        <v>5.5</v>
      </c>
      <c r="R13" s="4">
        <v>1.1200000000000001</v>
      </c>
      <c r="S13" s="3">
        <v>42.2</v>
      </c>
      <c r="T13" s="6">
        <v>1.3919999999999999</v>
      </c>
      <c r="U13" s="6">
        <v>8.9923344592238195</v>
      </c>
      <c r="V13" s="21">
        <f t="shared" si="0"/>
        <v>1.2771540373977166</v>
      </c>
      <c r="W13" s="4">
        <f t="shared" si="1"/>
        <v>4.7264000000000008</v>
      </c>
      <c r="X13" s="4">
        <f t="shared" si="4"/>
        <v>0.27021708645009235</v>
      </c>
      <c r="Y13" s="4">
        <f t="shared" si="2"/>
        <v>33.042216337494587</v>
      </c>
      <c r="Z13" s="37">
        <f t="shared" si="3"/>
        <v>17.857142857142854</v>
      </c>
    </row>
    <row r="14" spans="1:45" x14ac:dyDescent="0.25">
      <c r="A14" s="5" t="s">
        <v>30</v>
      </c>
      <c r="B14" s="5" t="s">
        <v>6</v>
      </c>
      <c r="C14" s="5">
        <v>3</v>
      </c>
      <c r="D14" s="4">
        <v>12.817245081632647</v>
      </c>
      <c r="E14" s="4">
        <v>47.363939802176056</v>
      </c>
      <c r="F14" s="4">
        <v>29.982767351247603</v>
      </c>
      <c r="G14" s="4">
        <v>0.90350889850889859</v>
      </c>
      <c r="I14" s="3">
        <v>2.7000000000000397</v>
      </c>
      <c r="J14" s="3">
        <v>15.399999999999983</v>
      </c>
      <c r="K14" s="3">
        <v>101.99999999999999</v>
      </c>
      <c r="L14" s="3">
        <v>117.39999999999996</v>
      </c>
      <c r="M14" s="4">
        <v>8.3901192504258972</v>
      </c>
      <c r="N14" s="4">
        <v>17.044657806265434</v>
      </c>
      <c r="O14" s="4">
        <v>112.89318806747247</v>
      </c>
      <c r="P14" s="3">
        <v>9.3000000000000007</v>
      </c>
      <c r="Q14" s="3">
        <v>5.2</v>
      </c>
      <c r="R14" s="4">
        <v>0.71</v>
      </c>
      <c r="S14" s="3">
        <v>31.4</v>
      </c>
      <c r="T14" s="6">
        <v>1.014</v>
      </c>
      <c r="U14" s="6">
        <v>8.9923344592238195</v>
      </c>
      <c r="V14" s="21">
        <f t="shared" si="0"/>
        <v>0.93034065655264708</v>
      </c>
      <c r="W14" s="4">
        <f t="shared" si="1"/>
        <v>2.2293999999999996</v>
      </c>
      <c r="X14" s="4">
        <f t="shared" si="4"/>
        <v>0.41730539900988933</v>
      </c>
      <c r="Y14" s="4">
        <f t="shared" si="2"/>
        <v>33.751077929187652</v>
      </c>
      <c r="Z14" s="37">
        <f t="shared" si="3"/>
        <v>28.169014084507047</v>
      </c>
    </row>
    <row r="15" spans="1:45" x14ac:dyDescent="0.25">
      <c r="A15" s="5" t="s">
        <v>30</v>
      </c>
      <c r="B15" s="5" t="s">
        <v>6</v>
      </c>
      <c r="C15" s="5">
        <v>4</v>
      </c>
      <c r="D15" s="4">
        <v>28.142511530317606</v>
      </c>
      <c r="E15" s="4">
        <v>27.374017996289428</v>
      </c>
      <c r="F15" s="4">
        <v>50.442974340309377</v>
      </c>
      <c r="G15" s="4">
        <v>0.75858056758056769</v>
      </c>
      <c r="I15" s="3">
        <v>2.9000000000000012</v>
      </c>
      <c r="J15" s="3">
        <v>9.3000000000000007</v>
      </c>
      <c r="K15" s="3">
        <v>83.40000000000002</v>
      </c>
      <c r="L15" s="3">
        <v>92.700000000000017</v>
      </c>
      <c r="M15" s="4">
        <v>8.9212513484358134</v>
      </c>
      <c r="N15" s="4">
        <v>12.259739304503423</v>
      </c>
      <c r="O15" s="4">
        <v>109.94217827909523</v>
      </c>
      <c r="P15" s="3">
        <v>7.6</v>
      </c>
      <c r="Q15" s="3">
        <v>5.5</v>
      </c>
      <c r="R15" s="4">
        <v>0.79</v>
      </c>
      <c r="S15" s="3">
        <v>34.1</v>
      </c>
      <c r="T15" s="6">
        <v>0.85199999999999998</v>
      </c>
      <c r="U15" s="6">
        <v>8.9923344592238195</v>
      </c>
      <c r="V15" s="21">
        <f t="shared" si="0"/>
        <v>0.78170635047618864</v>
      </c>
      <c r="W15" s="4">
        <f t="shared" si="1"/>
        <v>2.6939000000000002</v>
      </c>
      <c r="X15" s="4">
        <f t="shared" si="4"/>
        <v>0.29017645438813194</v>
      </c>
      <c r="Y15" s="4">
        <f t="shared" si="2"/>
        <v>43.622518838726911</v>
      </c>
      <c r="Z15" s="37">
        <f t="shared" si="3"/>
        <v>25.316455696202532</v>
      </c>
    </row>
    <row r="16" spans="1:45" x14ac:dyDescent="0.25">
      <c r="A16" s="5" t="s">
        <v>30</v>
      </c>
      <c r="B16" s="5" t="s">
        <v>6</v>
      </c>
      <c r="C16" s="5">
        <v>5</v>
      </c>
      <c r="D16" s="4">
        <v>26.210708954248364</v>
      </c>
      <c r="E16" s="4">
        <v>25.510713602362202</v>
      </c>
      <c r="F16" s="4">
        <v>62.062122089735702</v>
      </c>
      <c r="G16" s="4">
        <v>1.0787070707070707</v>
      </c>
      <c r="I16" s="3">
        <v>3.0000000000000195</v>
      </c>
      <c r="J16" s="3">
        <v>16.099999999999959</v>
      </c>
      <c r="K16" s="3">
        <v>63.400000000000027</v>
      </c>
      <c r="L16" s="3">
        <v>79.499999999999986</v>
      </c>
      <c r="M16" s="4">
        <v>14.792452830188681</v>
      </c>
      <c r="N16" s="4">
        <v>14.925275301520674</v>
      </c>
      <c r="O16" s="4">
        <v>58.774065473069165</v>
      </c>
      <c r="P16" s="3">
        <v>9.6999999999999993</v>
      </c>
      <c r="Q16" s="3">
        <v>5.4</v>
      </c>
      <c r="R16" s="4">
        <v>1.1100000000000001</v>
      </c>
      <c r="S16" s="3">
        <v>41.1</v>
      </c>
      <c r="T16" s="6">
        <v>1.2070000000000001</v>
      </c>
      <c r="U16" s="6">
        <v>8.9923344592238195</v>
      </c>
      <c r="V16" s="21">
        <f t="shared" si="0"/>
        <v>1.1074173298412673</v>
      </c>
      <c r="W16" s="4">
        <f t="shared" si="1"/>
        <v>4.5621</v>
      </c>
      <c r="X16" s="4">
        <f t="shared" si="4"/>
        <v>0.24274288810882427</v>
      </c>
      <c r="Y16" s="4">
        <f t="shared" si="2"/>
        <v>37.113379836570836</v>
      </c>
      <c r="Z16" s="37">
        <f t="shared" si="3"/>
        <v>18.018018018018019</v>
      </c>
    </row>
    <row r="17" spans="1:45" x14ac:dyDescent="0.25">
      <c r="A17" s="5" t="s">
        <v>30</v>
      </c>
      <c r="B17" s="5" t="s">
        <v>6</v>
      </c>
      <c r="C17" s="5">
        <v>6</v>
      </c>
      <c r="D17" s="4">
        <v>6.1206185920925629</v>
      </c>
      <c r="E17" s="4">
        <v>20.157974912587395</v>
      </c>
      <c r="F17" s="4">
        <v>77.5832375093633</v>
      </c>
      <c r="G17" s="4">
        <v>0.4834001924001925</v>
      </c>
      <c r="I17" s="3">
        <v>3.1</v>
      </c>
      <c r="J17" s="3">
        <v>8.300000000000006</v>
      </c>
      <c r="K17" s="3">
        <v>74.599999999999994</v>
      </c>
      <c r="L17" s="3">
        <v>82.9</v>
      </c>
      <c r="M17" s="4">
        <v>6.3570566948130276</v>
      </c>
      <c r="N17" s="4">
        <v>17.170038677040257</v>
      </c>
      <c r="O17" s="4">
        <v>154.32348015749423</v>
      </c>
      <c r="P17" s="3">
        <v>7.4</v>
      </c>
      <c r="Q17" s="3">
        <v>3.9</v>
      </c>
      <c r="R17" s="4">
        <v>0.66</v>
      </c>
      <c r="S17" s="3">
        <v>24.4</v>
      </c>
      <c r="T17" s="6">
        <v>0.54400000000000004</v>
      </c>
      <c r="U17" s="6">
        <v>8.9923344592238195</v>
      </c>
      <c r="V17" s="21">
        <f t="shared" si="0"/>
        <v>0.49911766978761346</v>
      </c>
      <c r="W17" s="4">
        <f t="shared" si="1"/>
        <v>1.6103999999999998</v>
      </c>
      <c r="X17" s="4">
        <f t="shared" si="4"/>
        <v>0.30993397279409679</v>
      </c>
      <c r="Y17" s="4">
        <f t="shared" si="2"/>
        <v>48.886267661857744</v>
      </c>
      <c r="Z17" s="37">
        <f t="shared" si="3"/>
        <v>30.303030303030305</v>
      </c>
    </row>
    <row r="18" spans="1:45" x14ac:dyDescent="0.25">
      <c r="A18" s="5" t="s">
        <v>30</v>
      </c>
      <c r="B18" s="5" t="s">
        <v>6</v>
      </c>
      <c r="C18" s="5">
        <v>7</v>
      </c>
      <c r="G18" s="4">
        <v>0.6714401154401155</v>
      </c>
      <c r="I18" s="3">
        <v>3.1999999999999993</v>
      </c>
      <c r="J18" s="3">
        <v>10.900000000000027</v>
      </c>
      <c r="K18" s="3">
        <v>90.999999999999943</v>
      </c>
      <c r="L18" s="3">
        <v>101.89999999999998</v>
      </c>
      <c r="M18" s="4">
        <v>7.1835132482826314</v>
      </c>
      <c r="N18" s="4">
        <v>16.233763442708955</v>
      </c>
      <c r="O18" s="4">
        <v>135.52958470518442</v>
      </c>
      <c r="P18" s="3">
        <v>9.1</v>
      </c>
      <c r="Q18" s="3">
        <v>4.4000000000000004</v>
      </c>
      <c r="R18" s="4">
        <v>0.56000000000000005</v>
      </c>
      <c r="S18" s="3">
        <v>27.3</v>
      </c>
      <c r="T18" s="6">
        <v>0.75</v>
      </c>
      <c r="U18" s="6">
        <v>8.9923344592238195</v>
      </c>
      <c r="V18" s="21">
        <f t="shared" si="0"/>
        <v>0.68812178739101115</v>
      </c>
      <c r="W18" s="4">
        <f t="shared" si="1"/>
        <v>1.5288000000000002</v>
      </c>
      <c r="X18" s="4">
        <f t="shared" si="4"/>
        <v>0.45010582639391095</v>
      </c>
      <c r="Y18" s="4">
        <f t="shared" si="2"/>
        <v>39.673209743157479</v>
      </c>
      <c r="Z18" s="37">
        <f t="shared" si="3"/>
        <v>35.714285714285708</v>
      </c>
    </row>
    <row r="19" spans="1:45" x14ac:dyDescent="0.25">
      <c r="A19" s="5" t="s">
        <v>30</v>
      </c>
      <c r="B19" s="5" t="s">
        <v>6</v>
      </c>
      <c r="C19" s="5">
        <v>8</v>
      </c>
      <c r="G19" s="4">
        <v>0.98331120731120758</v>
      </c>
      <c r="I19" s="3">
        <v>2.3000000000000047</v>
      </c>
      <c r="J19" s="3">
        <v>12.599999999999961</v>
      </c>
      <c r="K19" s="3">
        <v>79.100000000000065</v>
      </c>
      <c r="L19" s="3">
        <v>91.700000000000031</v>
      </c>
      <c r="M19" s="4">
        <v>11.690294438386038</v>
      </c>
      <c r="N19" s="4">
        <v>12.813847646925266</v>
      </c>
      <c r="O19" s="4">
        <v>80.442488005697825</v>
      </c>
      <c r="P19" s="3">
        <v>9.5</v>
      </c>
      <c r="Q19" s="3">
        <v>6.2</v>
      </c>
      <c r="R19" s="4">
        <v>0.85</v>
      </c>
      <c r="S19" s="3">
        <v>50.2</v>
      </c>
      <c r="T19" s="6">
        <v>1.0980000000000001</v>
      </c>
      <c r="U19" s="6">
        <v>8.9923344592238195</v>
      </c>
      <c r="V19" s="21">
        <f t="shared" si="0"/>
        <v>1.0074102967404404</v>
      </c>
      <c r="W19" s="4">
        <f t="shared" si="1"/>
        <v>4.2670000000000003</v>
      </c>
      <c r="X19" s="4">
        <f t="shared" si="4"/>
        <v>0.23609334350607927</v>
      </c>
      <c r="Y19" s="4">
        <f t="shared" si="2"/>
        <v>49.830739433998509</v>
      </c>
      <c r="Z19" s="37">
        <f t="shared" si="3"/>
        <v>23.52941176470588</v>
      </c>
    </row>
    <row r="20" spans="1:45" x14ac:dyDescent="0.25">
      <c r="A20" s="5" t="s">
        <v>30</v>
      </c>
      <c r="B20" s="5" t="s">
        <v>6</v>
      </c>
      <c r="C20" s="5">
        <v>9</v>
      </c>
      <c r="G20" s="4">
        <v>0.68795093795093809</v>
      </c>
      <c r="I20" s="3">
        <v>3.7000000000001085</v>
      </c>
      <c r="J20" s="3">
        <v>8.2999999999999687</v>
      </c>
      <c r="K20" s="3">
        <v>56.100000000000016</v>
      </c>
      <c r="L20" s="3">
        <v>64.399999999999977</v>
      </c>
      <c r="M20" s="4">
        <v>11.645962732919259</v>
      </c>
      <c r="N20" s="4">
        <v>12.064813843733566</v>
      </c>
      <c r="O20" s="4">
        <v>81.546512847404301</v>
      </c>
      <c r="P20" s="3">
        <v>8.5</v>
      </c>
      <c r="Q20" s="3">
        <v>4.5999999999999996</v>
      </c>
      <c r="R20" s="4">
        <v>0.74</v>
      </c>
      <c r="S20" s="3">
        <v>27.8</v>
      </c>
      <c r="T20" s="6">
        <v>0.76900000000000002</v>
      </c>
      <c r="U20" s="6">
        <v>8.9923344592238195</v>
      </c>
      <c r="V20" s="21">
        <f t="shared" si="0"/>
        <v>0.70555420600491681</v>
      </c>
      <c r="W20" s="4">
        <f t="shared" si="1"/>
        <v>2.0571999999999999</v>
      </c>
      <c r="X20" s="4">
        <f t="shared" si="4"/>
        <v>0.34296821213538636</v>
      </c>
      <c r="Y20" s="4">
        <f t="shared" si="2"/>
        <v>39.401650168614076</v>
      </c>
      <c r="Z20" s="37">
        <f t="shared" si="3"/>
        <v>27.027027027027028</v>
      </c>
    </row>
    <row r="21" spans="1:45" x14ac:dyDescent="0.25">
      <c r="A21" s="5" t="s">
        <v>30</v>
      </c>
      <c r="B21" s="5" t="s">
        <v>7</v>
      </c>
      <c r="C21" s="5">
        <v>1</v>
      </c>
      <c r="E21" s="4">
        <v>35.035396012024052</v>
      </c>
      <c r="F21" s="4">
        <v>63.905227629063091</v>
      </c>
      <c r="G21" s="4">
        <v>0.73403497356649039</v>
      </c>
      <c r="H21" s="4">
        <v>10.044733631557538</v>
      </c>
      <c r="I21" s="3">
        <v>3.1</v>
      </c>
      <c r="J21" s="3">
        <v>8.800000000000022</v>
      </c>
      <c r="K21" s="3">
        <v>42.29999999999999</v>
      </c>
      <c r="L21" s="3">
        <v>51.100000000000009</v>
      </c>
      <c r="M21" s="4">
        <v>15.968688845401172</v>
      </c>
      <c r="N21" s="4">
        <v>11.988529589050842</v>
      </c>
      <c r="O21" s="4">
        <v>57.626682001914681</v>
      </c>
      <c r="P21" s="3">
        <v>13.6</v>
      </c>
      <c r="Q21" s="3">
        <v>4</v>
      </c>
      <c r="R21" s="4">
        <v>0.53</v>
      </c>
      <c r="S21" s="3">
        <v>32.299999999999997</v>
      </c>
      <c r="T21" s="6">
        <v>0.84199999999999997</v>
      </c>
      <c r="U21" s="6">
        <v>9.9303010111149543</v>
      </c>
      <c r="V21" s="21">
        <f t="shared" si="0"/>
        <v>0.76593986576536899</v>
      </c>
      <c r="W21" s="4">
        <f t="shared" si="1"/>
        <v>1.7119</v>
      </c>
      <c r="X21" s="4">
        <f t="shared" si="4"/>
        <v>0.44742091580429288</v>
      </c>
      <c r="Y21" s="4">
        <f t="shared" si="2"/>
        <v>42.170412383123669</v>
      </c>
      <c r="Z21" s="37">
        <f t="shared" si="3"/>
        <v>37.735849056603769</v>
      </c>
      <c r="AA21" s="54">
        <v>22.110199999999999</v>
      </c>
      <c r="AB21" s="55">
        <v>48.21</v>
      </c>
      <c r="AC21" s="56">
        <v>0.33329999999999999</v>
      </c>
      <c r="AD21" s="55">
        <v>69.25027272727273</v>
      </c>
      <c r="AE21" s="55">
        <v>27.179090909090906</v>
      </c>
      <c r="AF21" s="56">
        <v>0.43200236800000003</v>
      </c>
      <c r="AG21" s="55">
        <v>2.9708181818181809</v>
      </c>
      <c r="AH21" s="55">
        <v>43.112636363636369</v>
      </c>
      <c r="AI21" s="56">
        <v>0.10874984545454545</v>
      </c>
      <c r="AJ21" s="56">
        <v>0.17583863000000002</v>
      </c>
      <c r="AK21" s="55">
        <v>55.929090909090903</v>
      </c>
      <c r="AL21" s="55">
        <v>1204.7196363636363</v>
      </c>
      <c r="AM21" s="55">
        <v>84.189090909090908</v>
      </c>
      <c r="AN21" s="56">
        <v>4.9553454545454539E-2</v>
      </c>
      <c r="AO21" s="55">
        <v>28.602454545454545</v>
      </c>
      <c r="AP21" s="55">
        <v>19.191725723040385</v>
      </c>
      <c r="AQ21" s="55">
        <v>35.184830492243201</v>
      </c>
      <c r="AR21" s="54">
        <v>7.661367554226646E-2</v>
      </c>
      <c r="AS21" s="55">
        <v>11.508483933038232</v>
      </c>
    </row>
    <row r="22" spans="1:45" x14ac:dyDescent="0.25">
      <c r="A22" s="5" t="s">
        <v>30</v>
      </c>
      <c r="B22" s="5" t="s">
        <v>7</v>
      </c>
      <c r="C22" s="5">
        <v>2</v>
      </c>
      <c r="D22" s="4">
        <v>17.293817469990771</v>
      </c>
      <c r="E22" s="4">
        <v>31.9881173989071</v>
      </c>
      <c r="F22" s="4">
        <v>81.367932052205219</v>
      </c>
      <c r="G22" s="4">
        <v>0.56761773078487199</v>
      </c>
      <c r="I22" s="3">
        <v>3.9000000000000328</v>
      </c>
      <c r="J22" s="3">
        <v>16.199999999999978</v>
      </c>
      <c r="K22" s="3">
        <v>50.000000000000036</v>
      </c>
      <c r="L22" s="3">
        <v>66.200000000000017</v>
      </c>
      <c r="M22" s="4">
        <v>9.531722054380662</v>
      </c>
      <c r="N22" s="4">
        <v>28.540334667839691</v>
      </c>
      <c r="O22" s="4">
        <v>88.087452678517749</v>
      </c>
      <c r="P22" s="3">
        <v>11</v>
      </c>
      <c r="Q22" s="3">
        <v>3</v>
      </c>
      <c r="R22" s="4">
        <v>0.56000000000000005</v>
      </c>
      <c r="S22" s="3">
        <v>21.8</v>
      </c>
      <c r="T22" s="6">
        <v>0.45900000000000002</v>
      </c>
      <c r="U22" s="6">
        <v>9.9303010111149543</v>
      </c>
      <c r="V22" s="21">
        <f t="shared" si="0"/>
        <v>0.41753729024501707</v>
      </c>
      <c r="W22" s="4">
        <f t="shared" si="1"/>
        <v>1.2208000000000001</v>
      </c>
      <c r="X22" s="4">
        <f t="shared" si="4"/>
        <v>0.34201940550869681</v>
      </c>
      <c r="Y22" s="4">
        <f t="shared" si="2"/>
        <v>52.210905491117785</v>
      </c>
      <c r="Z22" s="37">
        <f t="shared" si="3"/>
        <v>35.714285714285715</v>
      </c>
    </row>
    <row r="23" spans="1:45" x14ac:dyDescent="0.25">
      <c r="A23" s="5" t="s">
        <v>30</v>
      </c>
      <c r="B23" s="5" t="s">
        <v>7</v>
      </c>
      <c r="C23" s="5">
        <v>3</v>
      </c>
      <c r="D23" s="4">
        <v>21.497668993476225</v>
      </c>
      <c r="E23" s="4">
        <v>17.18964187833512</v>
      </c>
      <c r="F23" s="4">
        <v>51.521458618365635</v>
      </c>
      <c r="G23" s="4">
        <v>0.40210004066693783</v>
      </c>
      <c r="I23" s="3">
        <v>3.3999999999999795</v>
      </c>
      <c r="J23" s="3">
        <v>9.3000000000000007</v>
      </c>
      <c r="K23" s="3">
        <v>35.300000000000033</v>
      </c>
      <c r="L23" s="3">
        <v>44.600000000000037</v>
      </c>
      <c r="M23" s="4">
        <v>10.022421524663669</v>
      </c>
      <c r="N23" s="4">
        <v>23.128572642207846</v>
      </c>
      <c r="O23" s="4">
        <v>87.789098308595442</v>
      </c>
      <c r="P23" s="3">
        <v>9.3000000000000007</v>
      </c>
      <c r="Q23" s="3">
        <v>2.7</v>
      </c>
      <c r="R23" s="4">
        <v>0.55000000000000004</v>
      </c>
      <c r="S23" s="3">
        <v>17.7</v>
      </c>
      <c r="T23" s="6">
        <v>0.46</v>
      </c>
      <c r="U23" s="6">
        <v>9.9303010111149543</v>
      </c>
      <c r="V23" s="21">
        <f t="shared" si="0"/>
        <v>0.41844695754402583</v>
      </c>
      <c r="W23" s="4">
        <f t="shared" si="1"/>
        <v>0.97350000000000014</v>
      </c>
      <c r="X23" s="4">
        <f t="shared" si="4"/>
        <v>0.42983765541245583</v>
      </c>
      <c r="Y23" s="4">
        <f t="shared" si="2"/>
        <v>42.299267997755102</v>
      </c>
      <c r="Z23" s="37">
        <f t="shared" si="3"/>
        <v>36.36363636363636</v>
      </c>
    </row>
    <row r="24" spans="1:45" x14ac:dyDescent="0.25">
      <c r="A24" s="5" t="s">
        <v>30</v>
      </c>
      <c r="B24" s="5" t="s">
        <v>7</v>
      </c>
      <c r="C24" s="5">
        <v>4</v>
      </c>
      <c r="D24" s="4">
        <v>23.384924605543702</v>
      </c>
      <c r="E24" s="4">
        <v>40.247755209380223</v>
      </c>
      <c r="F24" s="4">
        <v>71.547856754966887</v>
      </c>
      <c r="G24" s="4">
        <v>0.54692801952013015</v>
      </c>
      <c r="I24" s="3">
        <v>3.4999999999999227</v>
      </c>
      <c r="J24" s="3">
        <v>7.7000000000000099</v>
      </c>
      <c r="K24" s="3">
        <v>44.300000000000054</v>
      </c>
      <c r="L24" s="3">
        <v>52.000000000000064</v>
      </c>
      <c r="M24" s="4">
        <v>11.692307692307677</v>
      </c>
      <c r="N24" s="4">
        <v>14.078635076615607</v>
      </c>
      <c r="O24" s="4">
        <v>80.997861544684596</v>
      </c>
      <c r="P24" s="3">
        <v>12.3</v>
      </c>
      <c r="Q24" s="3">
        <v>3</v>
      </c>
      <c r="R24" s="4">
        <v>0.35</v>
      </c>
      <c r="S24" s="3">
        <v>24.5</v>
      </c>
      <c r="T24" s="6">
        <v>0.625</v>
      </c>
      <c r="U24" s="6">
        <v>9.9303010111149543</v>
      </c>
      <c r="V24" s="21">
        <f t="shared" si="0"/>
        <v>0.56854206188046985</v>
      </c>
      <c r="W24" s="4">
        <f t="shared" si="1"/>
        <v>0.85749999999999993</v>
      </c>
      <c r="X24" s="4">
        <f t="shared" si="4"/>
        <v>0.66302281268859464</v>
      </c>
      <c r="Y24" s="4">
        <f t="shared" si="2"/>
        <v>43.092677996357068</v>
      </c>
      <c r="Z24" s="37">
        <f t="shared" si="3"/>
        <v>57.142857142857146</v>
      </c>
    </row>
    <row r="25" spans="1:45" x14ac:dyDescent="0.25">
      <c r="A25" s="5" t="s">
        <v>30</v>
      </c>
      <c r="B25" s="5" t="s">
        <v>7</v>
      </c>
      <c r="C25" s="5">
        <v>5</v>
      </c>
      <c r="D25" s="4">
        <v>15.347237892376675</v>
      </c>
      <c r="E25" s="4">
        <v>21.911042989392474</v>
      </c>
      <c r="F25" s="4">
        <v>60.805924778947372</v>
      </c>
      <c r="G25" s="4">
        <v>0.46057096380642543</v>
      </c>
      <c r="I25" s="3">
        <v>4.3999999999998982</v>
      </c>
      <c r="J25" s="3">
        <v>9.4000000000000554</v>
      </c>
      <c r="K25" s="3">
        <v>37.399999999999963</v>
      </c>
      <c r="L25" s="3">
        <v>46.800000000000018</v>
      </c>
      <c r="M25" s="4">
        <v>10.940170940170937</v>
      </c>
      <c r="N25" s="4">
        <v>20.409449875678238</v>
      </c>
      <c r="O25" s="4">
        <v>81.203555888336254</v>
      </c>
      <c r="P25" s="3">
        <v>12.9</v>
      </c>
      <c r="Q25" s="3">
        <v>2.6</v>
      </c>
      <c r="R25" s="4">
        <v>0.66</v>
      </c>
      <c r="S25" s="3">
        <v>20.100000000000001</v>
      </c>
      <c r="T25" s="6">
        <v>0.52600000000000002</v>
      </c>
      <c r="U25" s="6">
        <v>9.9303010111149543</v>
      </c>
      <c r="V25" s="21">
        <f t="shared" si="0"/>
        <v>0.47848499927860344</v>
      </c>
      <c r="W25" s="4">
        <f t="shared" si="1"/>
        <v>1.3266000000000002</v>
      </c>
      <c r="X25" s="4">
        <f t="shared" si="4"/>
        <v>0.36068520976828233</v>
      </c>
      <c r="Y25" s="4">
        <f t="shared" si="2"/>
        <v>42.007586508049634</v>
      </c>
      <c r="Z25" s="37">
        <f t="shared" si="3"/>
        <v>30.303030303030301</v>
      </c>
    </row>
    <row r="26" spans="1:45" x14ac:dyDescent="0.25">
      <c r="A26" s="5" t="s">
        <v>30</v>
      </c>
      <c r="B26" s="5" t="s">
        <v>7</v>
      </c>
      <c r="C26" s="5">
        <v>6</v>
      </c>
      <c r="D26" s="4">
        <v>26.981389616104874</v>
      </c>
      <c r="E26" s="4">
        <v>20.859805054187181</v>
      </c>
      <c r="F26" s="4">
        <v>57.037263700000004</v>
      </c>
      <c r="G26" s="4">
        <v>0.48935664904432702</v>
      </c>
      <c r="I26" s="3">
        <v>3.3000000000000362</v>
      </c>
      <c r="J26" s="3">
        <v>9.2999999999999243</v>
      </c>
      <c r="K26" s="3">
        <v>56.499999999999936</v>
      </c>
      <c r="L26" s="3">
        <v>65.799999999999855</v>
      </c>
      <c r="M26" s="4">
        <v>8.2674772036474344</v>
      </c>
      <c r="N26" s="4">
        <v>19.004544064461072</v>
      </c>
      <c r="O26" s="4">
        <v>115.45771394000624</v>
      </c>
      <c r="P26" s="3">
        <v>8.8000000000000007</v>
      </c>
      <c r="Q26" s="3">
        <v>2.8</v>
      </c>
      <c r="R26" s="4">
        <v>0.56000000000000005</v>
      </c>
      <c r="S26" s="3">
        <v>20</v>
      </c>
      <c r="T26" s="6">
        <v>0.56200000000000006</v>
      </c>
      <c r="U26" s="6">
        <v>9.9303010111149543</v>
      </c>
      <c r="V26" s="21">
        <f t="shared" si="0"/>
        <v>0.51123302204291854</v>
      </c>
      <c r="W26" s="4">
        <f t="shared" si="1"/>
        <v>1.1200000000000001</v>
      </c>
      <c r="X26" s="4">
        <f t="shared" si="4"/>
        <v>0.45645805539546291</v>
      </c>
      <c r="Y26" s="4">
        <f t="shared" si="2"/>
        <v>39.121103562674357</v>
      </c>
      <c r="Z26" s="37">
        <f t="shared" si="3"/>
        <v>35.714285714285708</v>
      </c>
    </row>
    <row r="27" spans="1:45" x14ac:dyDescent="0.25">
      <c r="A27" s="5" t="s">
        <v>30</v>
      </c>
      <c r="B27" s="5" t="s">
        <v>7</v>
      </c>
      <c r="C27" s="5">
        <v>7</v>
      </c>
      <c r="G27" s="4">
        <v>0.50554859699064669</v>
      </c>
      <c r="I27" s="3">
        <v>2.7000000000000024</v>
      </c>
      <c r="J27" s="3">
        <v>7.7000000000000099</v>
      </c>
      <c r="K27" s="3">
        <v>54.599999999999966</v>
      </c>
      <c r="L27" s="3">
        <v>62.299999999999976</v>
      </c>
      <c r="M27" s="4">
        <v>9.0208667736757668</v>
      </c>
      <c r="N27" s="4">
        <v>15.23097887292222</v>
      </c>
      <c r="O27" s="4">
        <v>108.00148655344827</v>
      </c>
      <c r="P27" s="3">
        <v>9.4</v>
      </c>
      <c r="Q27" s="3">
        <v>3.2</v>
      </c>
      <c r="R27" s="4">
        <v>0.7</v>
      </c>
      <c r="S27" s="3">
        <v>19.399999999999999</v>
      </c>
      <c r="T27" s="6">
        <v>0.57899999999999996</v>
      </c>
      <c r="U27" s="6">
        <v>9.9303010111149543</v>
      </c>
      <c r="V27" s="21">
        <f t="shared" si="0"/>
        <v>0.52669736612606721</v>
      </c>
      <c r="W27" s="4">
        <f t="shared" si="1"/>
        <v>1.3579999999999999</v>
      </c>
      <c r="X27" s="4">
        <f t="shared" si="4"/>
        <v>0.38784783956264157</v>
      </c>
      <c r="Y27" s="4">
        <f t="shared" si="2"/>
        <v>36.833296020995341</v>
      </c>
      <c r="Z27" s="37">
        <f t="shared" si="3"/>
        <v>28.571428571428573</v>
      </c>
    </row>
    <row r="28" spans="1:45" x14ac:dyDescent="0.25">
      <c r="A28" s="5" t="s">
        <v>30</v>
      </c>
      <c r="B28" s="5" t="s">
        <v>7</v>
      </c>
      <c r="C28" s="5">
        <v>8</v>
      </c>
      <c r="G28" s="4">
        <v>0.5028499389995934</v>
      </c>
      <c r="I28" s="3">
        <v>3.899999999999995</v>
      </c>
      <c r="J28" s="3">
        <v>6.5999999999999792</v>
      </c>
      <c r="K28" s="3">
        <v>41.600000000000009</v>
      </c>
      <c r="L28" s="3">
        <v>48.199999999999989</v>
      </c>
      <c r="M28" s="4">
        <v>11.597510373443988</v>
      </c>
      <c r="N28" s="4">
        <v>13.125188029515334</v>
      </c>
      <c r="O28" s="4">
        <v>82.728457883006016</v>
      </c>
      <c r="P28" s="3">
        <v>11.4</v>
      </c>
      <c r="Q28" s="3">
        <v>3.3</v>
      </c>
      <c r="R28" s="4">
        <v>0.34</v>
      </c>
      <c r="S28" s="3">
        <v>23.4</v>
      </c>
      <c r="T28" s="6">
        <v>0.57499999999999996</v>
      </c>
      <c r="U28" s="6">
        <v>9.9303010111149543</v>
      </c>
      <c r="V28" s="21">
        <f t="shared" si="0"/>
        <v>0.52305869693003226</v>
      </c>
      <c r="W28" s="4">
        <f t="shared" si="1"/>
        <v>0.79560000000000008</v>
      </c>
      <c r="X28" s="4">
        <f t="shared" si="4"/>
        <v>0.65743928724237333</v>
      </c>
      <c r="Y28" s="4">
        <f t="shared" si="2"/>
        <v>44.736852933218955</v>
      </c>
      <c r="Z28" s="37">
        <f t="shared" si="3"/>
        <v>58.823529411764696</v>
      </c>
    </row>
    <row r="29" spans="1:45" x14ac:dyDescent="0.25">
      <c r="A29" s="5" t="s">
        <v>30</v>
      </c>
      <c r="B29" s="5" t="s">
        <v>7</v>
      </c>
      <c r="C29" s="5">
        <v>9</v>
      </c>
      <c r="G29" s="4">
        <v>0.28605774705164705</v>
      </c>
      <c r="I29" s="3">
        <v>3.3999999999999795</v>
      </c>
      <c r="J29" s="3">
        <v>23.300000000000065</v>
      </c>
      <c r="K29" s="3">
        <v>20.999999999999911</v>
      </c>
      <c r="L29" s="3">
        <v>44.299999999999976</v>
      </c>
      <c r="M29" s="4">
        <v>7.178329571106099</v>
      </c>
      <c r="N29" s="4">
        <v>81.452085252539248</v>
      </c>
      <c r="O29" s="4">
        <v>73.411750656794524</v>
      </c>
      <c r="P29" s="3">
        <v>8.6</v>
      </c>
      <c r="Q29" s="3">
        <v>2.2999999999999998</v>
      </c>
      <c r="R29" s="4">
        <v>0.6</v>
      </c>
      <c r="S29" s="3">
        <v>12.9</v>
      </c>
      <c r="T29" s="6">
        <v>0.32500000000000001</v>
      </c>
      <c r="U29" s="6">
        <v>9.9303010111149543</v>
      </c>
      <c r="V29" s="21">
        <f t="shared" si="0"/>
        <v>0.29564187217784432</v>
      </c>
      <c r="W29" s="4">
        <f t="shared" si="1"/>
        <v>0.77400000000000002</v>
      </c>
      <c r="X29" s="4">
        <f t="shared" si="4"/>
        <v>0.38196624312382987</v>
      </c>
      <c r="Y29" s="4">
        <f t="shared" si="2"/>
        <v>43.633873324411788</v>
      </c>
      <c r="Z29" s="37">
        <f t="shared" si="3"/>
        <v>33.333333333333336</v>
      </c>
    </row>
    <row r="30" spans="1:45" x14ac:dyDescent="0.25">
      <c r="A30" s="43" t="s">
        <v>30</v>
      </c>
      <c r="B30" s="43" t="s">
        <v>74</v>
      </c>
      <c r="C30" s="43">
        <v>1</v>
      </c>
      <c r="D30" s="5"/>
      <c r="E30" s="4">
        <v>39.811152094395268</v>
      </c>
      <c r="F30" s="4">
        <v>80.827739146211314</v>
      </c>
      <c r="G30" s="4">
        <v>0.51526864147088858</v>
      </c>
      <c r="H30" s="4">
        <v>8.4780388151174755</v>
      </c>
      <c r="I30" s="3">
        <v>1.999999999999988</v>
      </c>
      <c r="J30" s="3">
        <v>4.7000000000000091</v>
      </c>
      <c r="K30" s="3">
        <v>34.599999999999994</v>
      </c>
      <c r="L30" s="3">
        <v>39.300000000000004</v>
      </c>
      <c r="M30" s="4">
        <v>14.325699745547071</v>
      </c>
      <c r="N30" s="4">
        <v>9.1214555315909855</v>
      </c>
      <c r="O30" s="4">
        <v>67.149438594265419</v>
      </c>
      <c r="P30" s="3">
        <v>15.4</v>
      </c>
      <c r="Q30" s="3">
        <v>4</v>
      </c>
      <c r="R30" s="4">
        <v>0.24</v>
      </c>
      <c r="S30" s="3">
        <v>34.9</v>
      </c>
      <c r="T30" s="6">
        <v>0.57999999999999996</v>
      </c>
      <c r="U30" s="6">
        <v>9.8107041147534648</v>
      </c>
      <c r="V30" s="21">
        <f t="shared" si="0"/>
        <v>0.52818166013569423</v>
      </c>
      <c r="W30" s="4">
        <f t="shared" si="1"/>
        <v>0.8375999999999999</v>
      </c>
      <c r="X30" s="4">
        <f t="shared" si="4"/>
        <v>0.63058937456506003</v>
      </c>
      <c r="Y30" s="4">
        <f>(S30/V30)/W30</f>
        <v>78.887000082437851</v>
      </c>
      <c r="Z30" s="57">
        <f t="shared" si="3"/>
        <v>83.333333333333343</v>
      </c>
      <c r="AA30" s="54">
        <v>22.676299999999998</v>
      </c>
      <c r="AB30" s="55">
        <v>48.510000000000005</v>
      </c>
      <c r="AC30" s="56">
        <v>0.68070000000000008</v>
      </c>
      <c r="AD30" s="55">
        <v>179.21757425742575</v>
      </c>
      <c r="AE30" s="55">
        <v>46.974009900990104</v>
      </c>
      <c r="AF30" s="56">
        <v>0.48798485742574266</v>
      </c>
      <c r="AG30" s="55">
        <v>4.1590346534653468</v>
      </c>
      <c r="AH30" s="55">
        <v>72.269554455445544</v>
      </c>
      <c r="AI30" s="56">
        <v>0.34859805693069301</v>
      </c>
      <c r="AJ30" s="56">
        <v>0.17845001608910893</v>
      </c>
      <c r="AK30" s="55">
        <v>246.85915841584159</v>
      </c>
      <c r="AL30" s="55">
        <v>4611.4376237623765</v>
      </c>
      <c r="AM30" s="55">
        <v>270.95668316831683</v>
      </c>
      <c r="AN30" s="56">
        <v>7.7870544554455454E-2</v>
      </c>
      <c r="AO30" s="55">
        <v>32.005321782178221</v>
      </c>
      <c r="AP30" s="55">
        <v>22.852912142149616</v>
      </c>
      <c r="AQ30" s="55">
        <v>33.958538993091352</v>
      </c>
      <c r="AR30" s="54">
        <v>0.24679170779979637</v>
      </c>
      <c r="AS30" s="55">
        <v>7.3044065331279384</v>
      </c>
    </row>
    <row r="31" spans="1:45" x14ac:dyDescent="0.25">
      <c r="A31" s="43" t="s">
        <v>30</v>
      </c>
      <c r="B31" s="43" t="s">
        <v>74</v>
      </c>
      <c r="C31" s="43">
        <v>2</v>
      </c>
      <c r="D31" s="4">
        <v>45.527026666666671</v>
      </c>
      <c r="E31" s="4">
        <v>44.935927187807266</v>
      </c>
      <c r="F31" s="4">
        <v>75.120516987179485</v>
      </c>
      <c r="G31" s="4">
        <v>0.74407354443309481</v>
      </c>
      <c r="I31" s="3">
        <v>1.1999999999999178</v>
      </c>
      <c r="J31" s="3">
        <v>5.2000000000000437</v>
      </c>
      <c r="K31" s="3">
        <v>25.700000000000049</v>
      </c>
      <c r="L31" s="3">
        <v>30.900000000000091</v>
      </c>
      <c r="M31" s="4">
        <v>26.310679611650407</v>
      </c>
      <c r="N31" s="4">
        <v>6.9885564927078443</v>
      </c>
      <c r="O31" s="4">
        <v>34.539596512036624</v>
      </c>
      <c r="P31" s="3">
        <v>17.399999999999999</v>
      </c>
      <c r="Q31" s="3">
        <v>5.9</v>
      </c>
      <c r="R31" s="4">
        <v>0.31</v>
      </c>
      <c r="S31" s="3">
        <v>58.4</v>
      </c>
      <c r="T31" s="6">
        <v>0.84</v>
      </c>
      <c r="U31" s="6">
        <v>9.8107041147534648</v>
      </c>
      <c r="V31" s="6">
        <v>0.76495274916203992</v>
      </c>
      <c r="W31" s="4">
        <v>1.8104</v>
      </c>
      <c r="X31" s="4">
        <v>0.42253245092909852</v>
      </c>
      <c r="Y31" s="44">
        <v>76.34458476549527</v>
      </c>
      <c r="Z31" s="58">
        <v>64.516129032258064</v>
      </c>
    </row>
    <row r="32" spans="1:45" x14ac:dyDescent="0.25">
      <c r="A32" s="5" t="s">
        <v>30</v>
      </c>
      <c r="B32" s="5" t="s">
        <v>74</v>
      </c>
      <c r="C32" s="5">
        <v>3</v>
      </c>
      <c r="D32" s="4">
        <v>27.196905505397439</v>
      </c>
      <c r="E32" s="4">
        <v>40.471084166666664</v>
      </c>
      <c r="F32" s="4">
        <v>61.32214933467742</v>
      </c>
      <c r="G32" s="4">
        <v>0.89050868232890701</v>
      </c>
      <c r="I32" s="3">
        <v>2.2000000000000055</v>
      </c>
      <c r="J32" s="3">
        <v>6.9000000000000146</v>
      </c>
      <c r="K32" s="3">
        <v>35.599999999999987</v>
      </c>
      <c r="L32" s="3">
        <v>42.5</v>
      </c>
      <c r="M32" s="4">
        <v>22.89411764705882</v>
      </c>
      <c r="N32" s="4">
        <v>7.7483803773308049</v>
      </c>
      <c r="O32" s="4">
        <v>39.977150932315361</v>
      </c>
      <c r="P32" s="3">
        <v>13.9</v>
      </c>
      <c r="Q32" s="3">
        <v>4.8</v>
      </c>
      <c r="R32" s="4">
        <v>0.35</v>
      </c>
      <c r="S32" s="3">
        <v>48.4</v>
      </c>
      <c r="T32" s="6">
        <v>1.0069999999999999</v>
      </c>
      <c r="U32" s="6">
        <v>9.8107041147534648</v>
      </c>
      <c r="V32" s="21">
        <f t="shared" ref="V32:V63" si="5">T32/(U32/100+1)</f>
        <v>0.91703264095973114</v>
      </c>
      <c r="W32" s="4">
        <f t="shared" ref="W32:W63" si="6">S32*R32/10</f>
        <v>1.6939999999999997</v>
      </c>
      <c r="X32" s="4">
        <f t="shared" ref="X32:X38" si="7">V32/W32</f>
        <v>0.54134158262085674</v>
      </c>
      <c r="Y32" s="4">
        <f t="shared" ref="Y32:Y63" si="8">S32/V32</f>
        <v>52.778928293486281</v>
      </c>
      <c r="Z32" s="57">
        <f t="shared" ref="Z32:Z63" si="9">2*S32/W32</f>
        <v>57.142857142857153</v>
      </c>
    </row>
    <row r="33" spans="1:45" x14ac:dyDescent="0.25">
      <c r="A33" s="5" t="s">
        <v>30</v>
      </c>
      <c r="B33" s="5" t="s">
        <v>74</v>
      </c>
      <c r="C33" s="5">
        <v>4</v>
      </c>
      <c r="D33" s="4">
        <v>30.416254922394682</v>
      </c>
      <c r="E33" s="4">
        <v>40.518017624521072</v>
      </c>
      <c r="F33" s="4">
        <v>70.075128665987791</v>
      </c>
      <c r="G33" s="4">
        <v>0.54455566905005104</v>
      </c>
      <c r="I33" s="3">
        <v>2.2999999999999861</v>
      </c>
      <c r="J33" s="3">
        <v>6.5999999999999979</v>
      </c>
      <c r="K33" s="3">
        <v>25.500000000000014</v>
      </c>
      <c r="L33" s="3">
        <v>32.100000000000009</v>
      </c>
      <c r="M33" s="4">
        <v>18.535825545171335</v>
      </c>
      <c r="N33" s="4">
        <v>12.119972989195675</v>
      </c>
      <c r="O33" s="4">
        <v>46.827168367346971</v>
      </c>
      <c r="P33" s="3">
        <v>15.5</v>
      </c>
      <c r="Q33" s="3">
        <v>3.5</v>
      </c>
      <c r="R33" s="4">
        <v>0.34</v>
      </c>
      <c r="S33" s="3">
        <v>35.5</v>
      </c>
      <c r="T33" s="6">
        <v>0.61399999999999999</v>
      </c>
      <c r="U33" s="6">
        <v>9.8107041147534648</v>
      </c>
      <c r="V33" s="21">
        <f t="shared" si="5"/>
        <v>0.55914403331606255</v>
      </c>
      <c r="W33" s="4">
        <f t="shared" si="6"/>
        <v>1.2070000000000001</v>
      </c>
      <c r="X33" s="4">
        <f t="shared" si="7"/>
        <v>0.46325106322788939</v>
      </c>
      <c r="Y33" s="4">
        <f t="shared" si="8"/>
        <v>63.489902216184824</v>
      </c>
      <c r="Z33" s="57">
        <f t="shared" si="9"/>
        <v>58.823529411764703</v>
      </c>
    </row>
    <row r="34" spans="1:45" x14ac:dyDescent="0.25">
      <c r="A34" s="5" t="s">
        <v>30</v>
      </c>
      <c r="B34" s="5" t="s">
        <v>74</v>
      </c>
      <c r="C34" s="5">
        <v>5</v>
      </c>
      <c r="D34" s="4">
        <v>27.098183090909078</v>
      </c>
      <c r="E34" s="4">
        <v>52.546921559383506</v>
      </c>
      <c r="F34" s="4">
        <v>85.025994683663825</v>
      </c>
      <c r="G34" s="4">
        <v>0.71844739530132784</v>
      </c>
      <c r="I34" s="3">
        <v>2.5000000000000409</v>
      </c>
      <c r="J34" s="3">
        <v>7.600000000000029</v>
      </c>
      <c r="K34" s="3">
        <v>30.399999999999967</v>
      </c>
      <c r="L34" s="3">
        <v>37.999999999999993</v>
      </c>
      <c r="M34" s="4">
        <v>20.65789473684211</v>
      </c>
      <c r="N34" s="4">
        <v>10.57836669699731</v>
      </c>
      <c r="O34" s="4">
        <v>42.313466787989036</v>
      </c>
      <c r="P34" s="3">
        <v>18.3</v>
      </c>
      <c r="Q34" s="3">
        <v>4.4000000000000004</v>
      </c>
      <c r="R34" s="4">
        <v>0.28999999999999998</v>
      </c>
      <c r="S34" s="3">
        <v>43.4</v>
      </c>
      <c r="T34" s="6">
        <v>0.81399999999999995</v>
      </c>
      <c r="U34" s="6">
        <v>9.8107041147534648</v>
      </c>
      <c r="V34" s="21">
        <f t="shared" si="5"/>
        <v>0.7412756402594054</v>
      </c>
      <c r="W34" s="4">
        <f t="shared" si="6"/>
        <v>1.2585999999999999</v>
      </c>
      <c r="X34" s="4">
        <f t="shared" si="7"/>
        <v>0.58896840954982155</v>
      </c>
      <c r="Y34" s="4">
        <f t="shared" si="8"/>
        <v>58.547721849880837</v>
      </c>
      <c r="Z34" s="57">
        <f t="shared" si="9"/>
        <v>68.965517241379317</v>
      </c>
    </row>
    <row r="35" spans="1:45" x14ac:dyDescent="0.25">
      <c r="A35" s="5" t="s">
        <v>30</v>
      </c>
      <c r="B35" s="5" t="s">
        <v>74</v>
      </c>
      <c r="C35" s="5">
        <v>6</v>
      </c>
      <c r="D35" s="4">
        <v>28.647740286885242</v>
      </c>
      <c r="E35" s="4">
        <v>40.333119927983532</v>
      </c>
      <c r="F35" s="4">
        <v>76.600895137614671</v>
      </c>
      <c r="G35" s="4">
        <v>0.33313993871297237</v>
      </c>
      <c r="I35" s="3">
        <v>1.3999999999999915</v>
      </c>
      <c r="J35" s="3">
        <v>7.7999999999999901</v>
      </c>
      <c r="K35" s="3">
        <v>16.400000000000031</v>
      </c>
      <c r="L35" s="3">
        <v>24.200000000000021</v>
      </c>
      <c r="M35" s="4">
        <v>15.041322314049573</v>
      </c>
      <c r="N35" s="4">
        <v>23.413584183673443</v>
      </c>
      <c r="O35" s="4">
        <v>49.228561616954572</v>
      </c>
      <c r="P35" s="3">
        <v>11.2</v>
      </c>
      <c r="Q35" s="3">
        <v>3.2</v>
      </c>
      <c r="R35" s="4">
        <v>0.28999999999999998</v>
      </c>
      <c r="S35" s="3">
        <v>24.8</v>
      </c>
      <c r="T35" s="6">
        <v>0.376</v>
      </c>
      <c r="U35" s="6">
        <v>9.8107041147534648</v>
      </c>
      <c r="V35" s="21">
        <f t="shared" si="5"/>
        <v>0.34240742105348454</v>
      </c>
      <c r="W35" s="4">
        <f t="shared" si="6"/>
        <v>0.71919999999999995</v>
      </c>
      <c r="X35" s="4">
        <f t="shared" si="7"/>
        <v>0.47609485685968378</v>
      </c>
      <c r="Y35" s="4">
        <f t="shared" si="8"/>
        <v>72.428336756539522</v>
      </c>
      <c r="Z35" s="57">
        <f t="shared" si="9"/>
        <v>68.965517241379317</v>
      </c>
    </row>
    <row r="36" spans="1:45" x14ac:dyDescent="0.25">
      <c r="A36" s="5" t="s">
        <v>30</v>
      </c>
      <c r="B36" s="5" t="s">
        <v>74</v>
      </c>
      <c r="C36" s="5">
        <v>7</v>
      </c>
      <c r="G36" s="4">
        <v>0.25168539325842698</v>
      </c>
      <c r="I36" s="3">
        <v>1.999999999999988</v>
      </c>
      <c r="J36" s="3">
        <v>3.4999999999999973</v>
      </c>
      <c r="K36" s="3">
        <v>23.099999999999955</v>
      </c>
      <c r="L36" s="3">
        <v>26.599999999999952</v>
      </c>
      <c r="M36" s="4">
        <v>10.338345864661674</v>
      </c>
      <c r="N36" s="4">
        <v>13.906249999999989</v>
      </c>
      <c r="O36" s="4">
        <v>91.781249999999815</v>
      </c>
      <c r="P36" s="3">
        <v>11</v>
      </c>
      <c r="Q36" s="3">
        <v>2.2000000000000002</v>
      </c>
      <c r="R36" s="4">
        <v>0.38</v>
      </c>
      <c r="S36" s="3">
        <v>15.3</v>
      </c>
      <c r="T36" s="6">
        <v>0.28100000000000003</v>
      </c>
      <c r="U36" s="6">
        <v>9.8107041147534648</v>
      </c>
      <c r="V36" s="21">
        <f t="shared" si="5"/>
        <v>0.25589490775539675</v>
      </c>
      <c r="W36" s="4">
        <f t="shared" si="6"/>
        <v>0.58140000000000003</v>
      </c>
      <c r="X36" s="4">
        <f t="shared" si="7"/>
        <v>0.44013572025352038</v>
      </c>
      <c r="Y36" s="4">
        <f t="shared" si="8"/>
        <v>59.790169856075721</v>
      </c>
      <c r="Z36" s="57">
        <f t="shared" si="9"/>
        <v>52.631578947368418</v>
      </c>
    </row>
    <row r="37" spans="1:45" x14ac:dyDescent="0.25">
      <c r="A37" s="5" t="s">
        <v>30</v>
      </c>
      <c r="B37" s="5" t="s">
        <v>74</v>
      </c>
      <c r="C37" s="5">
        <v>8</v>
      </c>
      <c r="P37" s="3">
        <v>11.6</v>
      </c>
      <c r="Q37" s="3">
        <v>1.8</v>
      </c>
      <c r="R37" s="4">
        <v>0.49</v>
      </c>
      <c r="S37" s="3">
        <v>15.3</v>
      </c>
      <c r="T37" s="6">
        <v>0.46300000000000002</v>
      </c>
      <c r="U37" s="6">
        <v>9.8107041147534648</v>
      </c>
      <c r="V37" s="21">
        <f t="shared" si="5"/>
        <v>0.4216346700738387</v>
      </c>
      <c r="W37" s="4">
        <f t="shared" si="6"/>
        <v>0.74970000000000003</v>
      </c>
      <c r="X37" s="4">
        <f t="shared" si="7"/>
        <v>0.56240452190721446</v>
      </c>
      <c r="Y37" s="4">
        <f t="shared" si="8"/>
        <v>36.287338508763028</v>
      </c>
      <c r="Z37" s="57">
        <f t="shared" si="9"/>
        <v>40.816326530612244</v>
      </c>
    </row>
    <row r="38" spans="1:45" x14ac:dyDescent="0.25">
      <c r="A38" s="5" t="s">
        <v>30</v>
      </c>
      <c r="B38" s="5" t="s">
        <v>74</v>
      </c>
      <c r="C38" s="5">
        <v>9</v>
      </c>
      <c r="P38" s="3">
        <v>19</v>
      </c>
      <c r="Q38" s="3">
        <v>2.6</v>
      </c>
      <c r="R38" s="4">
        <v>0.28999999999999998</v>
      </c>
      <c r="S38" s="3">
        <v>31.2</v>
      </c>
      <c r="T38" s="6">
        <v>0.63500000000000001</v>
      </c>
      <c r="U38" s="6">
        <v>9.8107041147534648</v>
      </c>
      <c r="V38" s="21">
        <f t="shared" si="5"/>
        <v>0.57826785204511355</v>
      </c>
      <c r="W38" s="4">
        <f t="shared" si="6"/>
        <v>0.90480000000000005</v>
      </c>
      <c r="X38" s="4">
        <f t="shared" si="7"/>
        <v>0.63911124231334382</v>
      </c>
      <c r="Y38" s="4">
        <f t="shared" si="8"/>
        <v>53.954235722524537</v>
      </c>
      <c r="Z38" s="57">
        <f t="shared" si="9"/>
        <v>68.965517241379303</v>
      </c>
    </row>
    <row r="39" spans="1:45" x14ac:dyDescent="0.25">
      <c r="A39" s="5" t="s">
        <v>30</v>
      </c>
      <c r="B39" s="5" t="s">
        <v>8</v>
      </c>
      <c r="C39" s="5">
        <v>1</v>
      </c>
      <c r="E39" s="4">
        <v>76.956408424134864</v>
      </c>
      <c r="F39" s="4">
        <v>92.749077339544513</v>
      </c>
      <c r="G39" s="4">
        <v>0.96055960264900664</v>
      </c>
      <c r="H39" s="4">
        <v>8.6920529801324484</v>
      </c>
      <c r="I39" s="1">
        <v>3.7000000000000339</v>
      </c>
      <c r="J39" s="1">
        <v>12.999999999999959</v>
      </c>
      <c r="K39" s="1">
        <v>43.700000000000053</v>
      </c>
      <c r="L39" s="1">
        <v>56.70000000000001</v>
      </c>
      <c r="M39" s="4">
        <v>18.553791887125218</v>
      </c>
      <c r="N39" s="4">
        <v>13.533777564816273</v>
      </c>
      <c r="O39" s="4">
        <v>45.494313814036438</v>
      </c>
      <c r="P39" s="3">
        <v>11.6</v>
      </c>
      <c r="Q39" s="3">
        <v>3.4</v>
      </c>
      <c r="R39" s="4">
        <v>0.61</v>
      </c>
      <c r="S39" s="3">
        <v>28.6</v>
      </c>
      <c r="T39" s="6">
        <v>1.073</v>
      </c>
      <c r="U39" s="6">
        <v>8.5774425473927085</v>
      </c>
      <c r="V39" s="21">
        <f t="shared" si="5"/>
        <v>0.98823473350060609</v>
      </c>
      <c r="W39" s="4">
        <f t="shared" si="6"/>
        <v>1.7446000000000002</v>
      </c>
      <c r="X39" s="4">
        <f t="shared" si="4"/>
        <v>0.56645347558214265</v>
      </c>
      <c r="Y39" s="4">
        <f t="shared" si="8"/>
        <v>28.940492608158728</v>
      </c>
      <c r="Z39" s="37">
        <f t="shared" si="9"/>
        <v>32.786885245901637</v>
      </c>
      <c r="AA39" s="54">
        <v>21.232349999999997</v>
      </c>
      <c r="AB39" s="55">
        <v>49.050000000000004</v>
      </c>
      <c r="AC39" s="56">
        <v>0.33529999999999999</v>
      </c>
      <c r="AD39" s="55">
        <v>100.13427385892116</v>
      </c>
      <c r="AE39" s="55">
        <v>45.195020746887963</v>
      </c>
      <c r="AF39" s="56">
        <v>0.55021095834024902</v>
      </c>
      <c r="AG39" s="55">
        <v>3.7301244813278003</v>
      </c>
      <c r="AH39" s="55">
        <v>39.982987551867225</v>
      </c>
      <c r="AI39" s="56">
        <v>5.4444970954356846E-2</v>
      </c>
      <c r="AJ39" s="56">
        <v>0.16876523900414939</v>
      </c>
      <c r="AK39" s="55">
        <v>188.70473029045644</v>
      </c>
      <c r="AL39" s="55">
        <v>721.87352697095446</v>
      </c>
      <c r="AM39" s="55">
        <v>70.93053941908714</v>
      </c>
      <c r="AN39" s="56">
        <v>5.9633609958506237E-2</v>
      </c>
      <c r="AO39" s="55">
        <v>13.786721991701246</v>
      </c>
      <c r="AP39" s="55">
        <v>7.984420642647871</v>
      </c>
      <c r="AQ39" s="55">
        <v>19.0262901655313</v>
      </c>
      <c r="AR39" s="54">
        <v>0.17526777020476247</v>
      </c>
      <c r="AS39" s="55">
        <v>0.96055133175768481</v>
      </c>
    </row>
    <row r="40" spans="1:45" x14ac:dyDescent="0.25">
      <c r="A40" s="5" t="s">
        <v>30</v>
      </c>
      <c r="B40" s="5" t="s">
        <v>8</v>
      </c>
      <c r="C40" s="5">
        <v>2</v>
      </c>
      <c r="D40" s="4">
        <v>45.355037525354966</v>
      </c>
      <c r="E40" s="4">
        <v>66.494020159498206</v>
      </c>
      <c r="F40" s="4">
        <v>85.441081227021044</v>
      </c>
      <c r="G40" s="4">
        <v>0.56245695364238413</v>
      </c>
      <c r="I40" s="1">
        <v>3.1</v>
      </c>
      <c r="J40" s="1">
        <v>16.600000000000012</v>
      </c>
      <c r="K40" s="1">
        <v>36.199999999999967</v>
      </c>
      <c r="L40" s="1">
        <v>52.799999999999983</v>
      </c>
      <c r="M40" s="4">
        <v>11.666666666666671</v>
      </c>
      <c r="N40" s="4">
        <v>29.513369676560995</v>
      </c>
      <c r="O40" s="4">
        <v>64.360480860934103</v>
      </c>
      <c r="P40" s="3">
        <v>10.6</v>
      </c>
      <c r="Q40" s="3">
        <v>2.7</v>
      </c>
      <c r="R40" s="4">
        <v>0.67</v>
      </c>
      <c r="S40" s="3">
        <v>19.8</v>
      </c>
      <c r="T40" s="6">
        <v>0.627</v>
      </c>
      <c r="U40" s="6">
        <v>8.5774425473927085</v>
      </c>
      <c r="V40" s="21">
        <f t="shared" si="5"/>
        <v>0.57746801295888173</v>
      </c>
      <c r="W40" s="4">
        <f t="shared" si="6"/>
        <v>1.3266000000000002</v>
      </c>
      <c r="X40" s="4">
        <f t="shared" si="4"/>
        <v>0.43529927103790261</v>
      </c>
      <c r="Y40" s="4">
        <f t="shared" si="8"/>
        <v>34.287613436018745</v>
      </c>
      <c r="Z40" s="37">
        <f t="shared" si="9"/>
        <v>29.850746268656714</v>
      </c>
    </row>
    <row r="41" spans="1:45" x14ac:dyDescent="0.25">
      <c r="A41" s="5" t="s">
        <v>30</v>
      </c>
      <c r="B41" s="5" t="s">
        <v>8</v>
      </c>
      <c r="C41" s="5">
        <v>3</v>
      </c>
      <c r="D41" s="4">
        <v>46.629329126654063</v>
      </c>
      <c r="E41" s="4">
        <v>56.042510106930699</v>
      </c>
      <c r="F41" s="4">
        <v>91.190733387832694</v>
      </c>
      <c r="G41" s="4">
        <v>0.56884850993377489</v>
      </c>
      <c r="I41" s="1">
        <v>3.1999999999999806</v>
      </c>
      <c r="J41" s="1">
        <v>12.000000000000078</v>
      </c>
      <c r="K41" s="1">
        <v>49.799999999999812</v>
      </c>
      <c r="L41" s="1">
        <v>61.799999999999891</v>
      </c>
      <c r="M41" s="4">
        <v>10.080906148867331</v>
      </c>
      <c r="N41" s="4">
        <v>21.095247311796797</v>
      </c>
      <c r="O41" s="4">
        <v>87.545276343955805</v>
      </c>
      <c r="P41" s="3">
        <v>10.5</v>
      </c>
      <c r="Q41" s="3">
        <v>2.6</v>
      </c>
      <c r="R41" s="4">
        <v>0.54</v>
      </c>
      <c r="S41" s="3">
        <v>19</v>
      </c>
      <c r="T41" s="6">
        <v>0.628</v>
      </c>
      <c r="U41" s="6">
        <v>8.5774425473927085</v>
      </c>
      <c r="V41" s="21">
        <f t="shared" si="5"/>
        <v>0.57838901457444614</v>
      </c>
      <c r="W41" s="4">
        <f t="shared" si="6"/>
        <v>1.0260000000000002</v>
      </c>
      <c r="X41" s="4">
        <f t="shared" si="4"/>
        <v>0.56373198301602923</v>
      </c>
      <c r="Y41" s="4">
        <f t="shared" si="8"/>
        <v>32.849863191090144</v>
      </c>
      <c r="Z41" s="37">
        <f t="shared" si="9"/>
        <v>37.037037037037031</v>
      </c>
    </row>
    <row r="42" spans="1:45" x14ac:dyDescent="0.25">
      <c r="A42" s="5" t="s">
        <v>30</v>
      </c>
      <c r="B42" s="5" t="s">
        <v>8</v>
      </c>
      <c r="C42" s="5">
        <v>4</v>
      </c>
      <c r="D42" s="4">
        <v>48.778794811681777</v>
      </c>
      <c r="E42" s="4">
        <v>56.746535450941515</v>
      </c>
      <c r="F42" s="4">
        <v>92.157363249527407</v>
      </c>
      <c r="G42" s="4">
        <v>0.40814652317880795</v>
      </c>
      <c r="I42" s="1">
        <v>2.9000000000000012</v>
      </c>
      <c r="J42" s="1">
        <v>8.7999999999999847</v>
      </c>
      <c r="K42" s="1">
        <v>29.900000000000023</v>
      </c>
      <c r="L42" s="1">
        <v>38.70000000000001</v>
      </c>
      <c r="M42" s="4">
        <v>11.550387596899222</v>
      </c>
      <c r="N42" s="4">
        <v>21.560884388925022</v>
      </c>
      <c r="O42" s="4">
        <v>73.258004912370424</v>
      </c>
      <c r="P42" s="3">
        <v>8.4</v>
      </c>
      <c r="Q42" s="3">
        <v>2.4</v>
      </c>
      <c r="R42" s="4">
        <v>0.61</v>
      </c>
      <c r="S42" s="3">
        <v>10.199999999999999</v>
      </c>
      <c r="T42" s="6">
        <v>0.45500000000000002</v>
      </c>
      <c r="U42" s="6">
        <v>8.5774425473927085</v>
      </c>
      <c r="V42" s="21">
        <f t="shared" si="5"/>
        <v>0.4190557350818041</v>
      </c>
      <c r="W42" s="4">
        <f t="shared" si="6"/>
        <v>0.62219999999999998</v>
      </c>
      <c r="X42" s="4">
        <f t="shared" si="4"/>
        <v>0.67350648518451317</v>
      </c>
      <c r="Y42" s="4">
        <f t="shared" si="8"/>
        <v>24.340437669964956</v>
      </c>
      <c r="Z42" s="37">
        <f t="shared" si="9"/>
        <v>32.786885245901637</v>
      </c>
    </row>
    <row r="43" spans="1:45" x14ac:dyDescent="0.25">
      <c r="A43" s="5" t="s">
        <v>30</v>
      </c>
      <c r="B43" s="5" t="s">
        <v>8</v>
      </c>
      <c r="C43" s="5">
        <v>5</v>
      </c>
      <c r="D43" s="4">
        <v>49.097790095933256</v>
      </c>
      <c r="E43" s="4">
        <v>57.956952918869654</v>
      </c>
      <c r="F43" s="4">
        <v>97.365869942222218</v>
      </c>
      <c r="G43" s="4">
        <v>0.66380877483443712</v>
      </c>
      <c r="I43" s="1">
        <v>3.1000000000000374</v>
      </c>
      <c r="J43" s="1">
        <v>13.300000000000013</v>
      </c>
      <c r="K43" s="1">
        <v>38.300000000000011</v>
      </c>
      <c r="L43" s="1">
        <v>51.600000000000023</v>
      </c>
      <c r="M43" s="4">
        <v>14.089147286821698</v>
      </c>
      <c r="N43" s="4">
        <v>20.035890612198088</v>
      </c>
      <c r="O43" s="4">
        <v>57.697339131367386</v>
      </c>
      <c r="P43" s="3">
        <v>10.5</v>
      </c>
      <c r="Q43" s="3">
        <v>2.5</v>
      </c>
      <c r="R43" s="4">
        <v>0.87</v>
      </c>
      <c r="S43" s="3">
        <v>20.3</v>
      </c>
      <c r="T43" s="6">
        <v>0.73899999999999999</v>
      </c>
      <c r="U43" s="6">
        <v>8.5774425473927085</v>
      </c>
      <c r="V43" s="21">
        <f t="shared" si="5"/>
        <v>0.68062019390209505</v>
      </c>
      <c r="W43" s="4">
        <f t="shared" si="6"/>
        <v>1.7661000000000002</v>
      </c>
      <c r="X43" s="4">
        <f t="shared" si="4"/>
        <v>0.38538032608691181</v>
      </c>
      <c r="Y43" s="4">
        <f t="shared" si="8"/>
        <v>29.825738615860239</v>
      </c>
      <c r="Z43" s="37">
        <f t="shared" si="9"/>
        <v>22.988505747126435</v>
      </c>
    </row>
    <row r="44" spans="1:45" x14ac:dyDescent="0.25">
      <c r="A44" s="5" t="s">
        <v>30</v>
      </c>
      <c r="B44" s="5" t="s">
        <v>8</v>
      </c>
      <c r="C44" s="5">
        <v>6</v>
      </c>
      <c r="D44" s="4">
        <v>47.932849792523363</v>
      </c>
      <c r="E44" s="4">
        <v>46.5410039765625</v>
      </c>
      <c r="F44" s="4">
        <v>92.5139398391225</v>
      </c>
      <c r="G44" s="4">
        <v>0.54693460264900662</v>
      </c>
      <c r="I44" s="1">
        <v>3.9</v>
      </c>
      <c r="J44" s="1">
        <v>29.000000000000011</v>
      </c>
      <c r="K44" s="1">
        <v>44.899999999999984</v>
      </c>
      <c r="L44" s="1">
        <v>73.899999999999991</v>
      </c>
      <c r="M44" s="4">
        <v>8.1055480378890401</v>
      </c>
      <c r="N44" s="4">
        <v>53.022792596303617</v>
      </c>
      <c r="O44" s="4">
        <v>82.093909916345893</v>
      </c>
      <c r="P44" s="3">
        <v>9</v>
      </c>
      <c r="Q44" s="3">
        <v>2.4</v>
      </c>
      <c r="R44" s="4">
        <v>0.71</v>
      </c>
      <c r="S44" s="3">
        <v>15.3</v>
      </c>
      <c r="T44" s="6">
        <v>0.60399999999999998</v>
      </c>
      <c r="U44" s="6">
        <v>8.5774425473927085</v>
      </c>
      <c r="V44" s="21">
        <f t="shared" si="5"/>
        <v>0.55628497580090042</v>
      </c>
      <c r="W44" s="4">
        <f t="shared" si="6"/>
        <v>1.0863</v>
      </c>
      <c r="X44" s="4">
        <f t="shared" si="4"/>
        <v>0.51209148099134716</v>
      </c>
      <c r="Y44" s="4">
        <f t="shared" si="8"/>
        <v>27.503888592303117</v>
      </c>
      <c r="Z44" s="37">
        <f t="shared" si="9"/>
        <v>28.169014084507044</v>
      </c>
    </row>
    <row r="45" spans="1:45" x14ac:dyDescent="0.25">
      <c r="A45" s="5" t="s">
        <v>30</v>
      </c>
      <c r="B45" s="5" t="s">
        <v>8</v>
      </c>
      <c r="C45" s="5">
        <v>7</v>
      </c>
      <c r="G45" s="4">
        <v>0.72133278145695368</v>
      </c>
      <c r="I45" s="1">
        <v>3.2000000000000179</v>
      </c>
      <c r="J45" s="1">
        <v>11.499999999999986</v>
      </c>
      <c r="K45" s="1">
        <v>55.900000000000055</v>
      </c>
      <c r="L45" s="1">
        <v>67.400000000000034</v>
      </c>
      <c r="M45" s="4">
        <v>11.721068249258154</v>
      </c>
      <c r="N45" s="4">
        <v>15.942710903519725</v>
      </c>
      <c r="O45" s="4">
        <v>77.495438217978659</v>
      </c>
      <c r="P45" s="3">
        <v>10.199999999999999</v>
      </c>
      <c r="Q45" s="3">
        <v>3.2</v>
      </c>
      <c r="R45" s="4">
        <v>0.77</v>
      </c>
      <c r="S45" s="3">
        <v>24</v>
      </c>
      <c r="T45" s="6">
        <v>0.80400000000000005</v>
      </c>
      <c r="U45" s="6">
        <v>8.5774425473927085</v>
      </c>
      <c r="V45" s="21">
        <f t="shared" si="5"/>
        <v>0.74048529891378134</v>
      </c>
      <c r="W45" s="4">
        <f t="shared" si="6"/>
        <v>1.8480000000000001</v>
      </c>
      <c r="X45" s="4">
        <f t="shared" si="4"/>
        <v>0.40069550807022797</v>
      </c>
      <c r="Y45" s="4">
        <f t="shared" si="8"/>
        <v>32.411176879818711</v>
      </c>
      <c r="Z45" s="37">
        <f t="shared" si="9"/>
        <v>25.974025974025974</v>
      </c>
    </row>
    <row r="46" spans="1:45" x14ac:dyDescent="0.25">
      <c r="A46" s="5" t="s">
        <v>30</v>
      </c>
      <c r="B46" s="5" t="s">
        <v>8</v>
      </c>
      <c r="C46" s="5">
        <v>8</v>
      </c>
      <c r="G46" s="4">
        <v>0.41453807947019872</v>
      </c>
      <c r="I46" s="1">
        <v>3.0000000000000004</v>
      </c>
      <c r="J46" s="1">
        <v>9.4999999999999982</v>
      </c>
      <c r="K46" s="1">
        <v>29.4</v>
      </c>
      <c r="L46" s="1">
        <v>38.9</v>
      </c>
      <c r="M46" s="4">
        <v>11.67095115681234</v>
      </c>
      <c r="N46" s="4">
        <v>22.917074378646934</v>
      </c>
      <c r="O46" s="4">
        <v>70.92231439286526</v>
      </c>
      <c r="P46" s="3">
        <v>11.2</v>
      </c>
      <c r="Q46" s="3">
        <v>1.8</v>
      </c>
      <c r="R46" s="4">
        <v>0.57999999999999996</v>
      </c>
      <c r="S46" s="3">
        <v>15.5</v>
      </c>
      <c r="T46" s="6">
        <v>0.46100000000000002</v>
      </c>
      <c r="U46" s="6">
        <v>8.5774425473927085</v>
      </c>
      <c r="V46" s="21">
        <f t="shared" si="5"/>
        <v>0.42458174477519056</v>
      </c>
      <c r="W46" s="4">
        <f t="shared" si="6"/>
        <v>0.89900000000000002</v>
      </c>
      <c r="X46" s="4">
        <f t="shared" si="4"/>
        <v>0.47228225225271475</v>
      </c>
      <c r="Y46" s="4">
        <f t="shared" si="8"/>
        <v>36.506515390121187</v>
      </c>
      <c r="Z46" s="37">
        <f t="shared" si="9"/>
        <v>34.482758620689651</v>
      </c>
    </row>
    <row r="47" spans="1:45" x14ac:dyDescent="0.25">
      <c r="A47" s="5" t="s">
        <v>30</v>
      </c>
      <c r="B47" s="5" t="s">
        <v>8</v>
      </c>
      <c r="C47" s="5">
        <v>9</v>
      </c>
      <c r="G47" s="4">
        <v>0.51406374172185432</v>
      </c>
      <c r="I47" s="1">
        <v>3.999999999999976</v>
      </c>
      <c r="J47" s="1">
        <v>33.900000000000041</v>
      </c>
      <c r="K47" s="1">
        <v>27.099999999999966</v>
      </c>
      <c r="L47" s="1">
        <v>61.000000000000007</v>
      </c>
      <c r="M47" s="4">
        <v>9.2295081967213104</v>
      </c>
      <c r="N47" s="4">
        <v>65.945129462840811</v>
      </c>
      <c r="O47" s="4">
        <v>52.717197889173491</v>
      </c>
      <c r="P47" s="3">
        <v>8.6</v>
      </c>
      <c r="Q47" s="3">
        <v>2.5</v>
      </c>
      <c r="R47" s="4">
        <v>0.95</v>
      </c>
      <c r="S47" s="3">
        <v>16</v>
      </c>
      <c r="T47" s="6">
        <v>0.56999999999999995</v>
      </c>
      <c r="U47" s="6">
        <v>8.5774425473927085</v>
      </c>
      <c r="V47" s="21">
        <f t="shared" si="5"/>
        <v>0.5249709208717106</v>
      </c>
      <c r="W47" s="4">
        <f t="shared" si="6"/>
        <v>1.52</v>
      </c>
      <c r="X47" s="4">
        <f t="shared" si="4"/>
        <v>0.34537560583665172</v>
      </c>
      <c r="Y47" s="4">
        <f t="shared" si="8"/>
        <v>30.477878609794445</v>
      </c>
      <c r="Z47" s="37">
        <f t="shared" si="9"/>
        <v>21.05263157894737</v>
      </c>
    </row>
    <row r="48" spans="1:45" x14ac:dyDescent="0.25">
      <c r="A48" s="5" t="s">
        <v>30</v>
      </c>
      <c r="B48" s="5" t="s">
        <v>9</v>
      </c>
      <c r="C48" s="5">
        <v>1</v>
      </c>
      <c r="E48" s="4">
        <v>29.845872049535604</v>
      </c>
      <c r="F48" s="4">
        <v>81.461928216574591</v>
      </c>
      <c r="G48" s="4">
        <v>0.79402816901408457</v>
      </c>
      <c r="H48" s="4">
        <v>8.7323943661971803</v>
      </c>
      <c r="I48" s="4">
        <v>5.2000000000000437</v>
      </c>
      <c r="J48" s="4">
        <v>10.699999999999953</v>
      </c>
      <c r="K48" s="4">
        <v>63.299999999999976</v>
      </c>
      <c r="L48" s="4">
        <v>73.999999999999929</v>
      </c>
      <c r="M48" s="4">
        <v>11.756756756756769</v>
      </c>
      <c r="N48" s="4">
        <v>13.475592450688175</v>
      </c>
      <c r="O48" s="4">
        <v>79.720093656875235</v>
      </c>
      <c r="P48" s="3">
        <v>9.6</v>
      </c>
      <c r="Q48" s="3">
        <v>2.8</v>
      </c>
      <c r="R48" s="4">
        <v>0.53</v>
      </c>
      <c r="S48" s="3">
        <v>22.3</v>
      </c>
      <c r="T48" s="6">
        <v>0.89800000000000002</v>
      </c>
      <c r="U48" s="6">
        <v>8.54047335553952</v>
      </c>
      <c r="V48" s="21">
        <f t="shared" si="5"/>
        <v>0.82734114956222393</v>
      </c>
      <c r="W48" s="4">
        <f t="shared" si="6"/>
        <v>1.1819000000000002</v>
      </c>
      <c r="X48" s="4">
        <f t="shared" si="4"/>
        <v>0.70000943359186374</v>
      </c>
      <c r="Y48" s="4">
        <f t="shared" si="8"/>
        <v>26.953814652878968</v>
      </c>
      <c r="Z48" s="37">
        <f t="shared" si="9"/>
        <v>37.735849056603769</v>
      </c>
      <c r="AA48" s="54">
        <v>22.789099999999998</v>
      </c>
      <c r="AB48" s="55">
        <v>51.17</v>
      </c>
      <c r="AC48" s="56">
        <v>0.378</v>
      </c>
      <c r="AD48" s="55">
        <v>69.993313069908822</v>
      </c>
      <c r="AE48" s="55">
        <v>16.760891590678821</v>
      </c>
      <c r="AF48" s="56">
        <v>0.38811182857142856</v>
      </c>
      <c r="AG48" s="55">
        <v>7.4335359675785204</v>
      </c>
      <c r="AH48" s="55">
        <v>42.342958459979734</v>
      </c>
      <c r="AI48" s="56">
        <v>8.0764772036474156E-2</v>
      </c>
      <c r="AJ48" s="56">
        <v>0.1708361833839919</v>
      </c>
      <c r="AK48" s="55">
        <v>81.428470111448831</v>
      </c>
      <c r="AL48" s="55">
        <v>770.11509625126644</v>
      </c>
      <c r="AM48" s="55">
        <v>66.617730496453902</v>
      </c>
      <c r="AN48" s="56">
        <v>6.316382978723406E-2</v>
      </c>
      <c r="AO48" s="55">
        <v>14.955319148936169</v>
      </c>
      <c r="AP48" s="55">
        <v>15.114536501819501</v>
      </c>
      <c r="AQ48" s="55">
        <v>21.087561549989587</v>
      </c>
      <c r="AR48" s="54">
        <v>6.4226075785859149E-2</v>
      </c>
      <c r="AS48" s="55">
        <v>4.3485882684586556</v>
      </c>
    </row>
    <row r="49" spans="1:45" x14ac:dyDescent="0.25">
      <c r="A49" s="5" t="s">
        <v>30</v>
      </c>
      <c r="B49" s="5" t="s">
        <v>9</v>
      </c>
      <c r="C49" s="5">
        <v>2</v>
      </c>
      <c r="D49" s="4">
        <v>23.788548313497817</v>
      </c>
      <c r="E49" s="4">
        <v>63.104759393114499</v>
      </c>
      <c r="F49" s="4">
        <v>69.267740331771307</v>
      </c>
      <c r="G49" s="4">
        <v>1.163661971830986</v>
      </c>
      <c r="I49" s="4">
        <v>5.9000000000000021</v>
      </c>
      <c r="J49" s="4">
        <v>8.699999999999994</v>
      </c>
      <c r="K49" s="4">
        <v>59.900000000000006</v>
      </c>
      <c r="L49" s="4">
        <v>68.599999999999994</v>
      </c>
      <c r="M49" s="4">
        <v>18.58600583090379</v>
      </c>
      <c r="N49" s="4">
        <v>7.4763979665940399</v>
      </c>
      <c r="O49" s="4">
        <v>51.475429678044058</v>
      </c>
      <c r="P49" s="3">
        <v>16.8</v>
      </c>
      <c r="Q49" s="3">
        <v>2.9</v>
      </c>
      <c r="R49" s="4">
        <v>0.59</v>
      </c>
      <c r="S49" s="3">
        <v>32.700000000000003</v>
      </c>
      <c r="T49" s="6">
        <v>1.3</v>
      </c>
      <c r="U49" s="6">
        <v>8.54047335553952</v>
      </c>
      <c r="V49" s="21">
        <f t="shared" si="5"/>
        <v>1.1977099047114601</v>
      </c>
      <c r="W49" s="4">
        <f t="shared" si="6"/>
        <v>1.9293</v>
      </c>
      <c r="X49" s="4">
        <f t="shared" si="4"/>
        <v>0.62080024087050234</v>
      </c>
      <c r="Y49" s="4">
        <f t="shared" si="8"/>
        <v>27.302103682508786</v>
      </c>
      <c r="Z49" s="37">
        <f t="shared" si="9"/>
        <v>33.898305084745765</v>
      </c>
    </row>
    <row r="50" spans="1:45" x14ac:dyDescent="0.25">
      <c r="A50" s="5" t="s">
        <v>30</v>
      </c>
      <c r="B50" s="5" t="s">
        <v>9</v>
      </c>
      <c r="C50" s="5">
        <v>3</v>
      </c>
      <c r="D50" s="4">
        <v>39.135634828025481</v>
      </c>
      <c r="E50" s="4">
        <v>35.872054150855362</v>
      </c>
      <c r="F50" s="4">
        <v>62.535088157540827</v>
      </c>
      <c r="G50" s="4">
        <v>0.76664788732394362</v>
      </c>
      <c r="I50" s="4">
        <v>3.3999999999999417</v>
      </c>
      <c r="J50" s="4">
        <v>9.9000000000000341</v>
      </c>
      <c r="K50" s="4">
        <v>50.09999999999998</v>
      </c>
      <c r="L50" s="4">
        <v>60.000000000000014</v>
      </c>
      <c r="M50" s="4">
        <v>13.999999999999996</v>
      </c>
      <c r="N50" s="4">
        <v>12.913359788359834</v>
      </c>
      <c r="O50" s="4">
        <v>65.349426807760125</v>
      </c>
      <c r="P50" s="3">
        <v>12.1</v>
      </c>
      <c r="Q50" s="3">
        <v>2.6</v>
      </c>
      <c r="R50" s="4">
        <v>0.59</v>
      </c>
      <c r="S50" s="3">
        <v>24.7</v>
      </c>
      <c r="T50" s="6">
        <v>0.86199999999999999</v>
      </c>
      <c r="U50" s="6">
        <v>8.54047335553952</v>
      </c>
      <c r="V50" s="21">
        <f t="shared" si="5"/>
        <v>0.79417379835482971</v>
      </c>
      <c r="W50" s="4">
        <f t="shared" si="6"/>
        <v>1.4572999999999998</v>
      </c>
      <c r="X50" s="4">
        <f t="shared" si="4"/>
        <v>0.54496246370330736</v>
      </c>
      <c r="Y50" s="4">
        <f t="shared" si="8"/>
        <v>31.101504546192874</v>
      </c>
      <c r="Z50" s="37">
        <f t="shared" si="9"/>
        <v>33.898305084745765</v>
      </c>
    </row>
    <row r="51" spans="1:45" x14ac:dyDescent="0.25">
      <c r="A51" s="5" t="s">
        <v>30</v>
      </c>
      <c r="B51" s="5" t="s">
        <v>9</v>
      </c>
      <c r="C51" s="5">
        <v>4</v>
      </c>
      <c r="D51" s="4">
        <v>18.90584304725018</v>
      </c>
      <c r="E51" s="4">
        <v>50.888099543783781</v>
      </c>
      <c r="F51" s="4">
        <v>84.850355196875</v>
      </c>
      <c r="G51" s="4">
        <v>0.82597183098591553</v>
      </c>
      <c r="I51" s="4">
        <v>3.4000000000000168</v>
      </c>
      <c r="J51" s="4">
        <v>8.7999999999999847</v>
      </c>
      <c r="K51" s="4">
        <v>38.79999999999999</v>
      </c>
      <c r="L51" s="4">
        <v>47.599999999999973</v>
      </c>
      <c r="M51" s="4">
        <v>19.012605042016819</v>
      </c>
      <c r="N51" s="4">
        <v>10.654116363140286</v>
      </c>
      <c r="O51" s="4">
        <v>46.9749676011186</v>
      </c>
      <c r="P51" s="3">
        <v>14.1</v>
      </c>
      <c r="Q51" s="3">
        <v>2.7</v>
      </c>
      <c r="R51" s="4">
        <v>0.54</v>
      </c>
      <c r="S51" s="3">
        <v>16.600000000000001</v>
      </c>
      <c r="T51" s="6">
        <v>0.93</v>
      </c>
      <c r="U51" s="6">
        <v>8.54047335553952</v>
      </c>
      <c r="V51" s="21">
        <f t="shared" si="5"/>
        <v>0.85682323952435224</v>
      </c>
      <c r="W51" s="4">
        <f t="shared" si="6"/>
        <v>0.8964000000000002</v>
      </c>
      <c r="X51" s="4">
        <f t="shared" si="4"/>
        <v>0.95584921856799654</v>
      </c>
      <c r="Y51" s="4">
        <f t="shared" si="8"/>
        <v>19.373890943031785</v>
      </c>
      <c r="Z51" s="37">
        <f t="shared" si="9"/>
        <v>37.037037037037031</v>
      </c>
    </row>
    <row r="52" spans="1:45" x14ac:dyDescent="0.25">
      <c r="A52" s="5" t="s">
        <v>30</v>
      </c>
      <c r="B52" s="5" t="s">
        <v>9</v>
      </c>
      <c r="C52" s="5">
        <v>5</v>
      </c>
      <c r="D52" s="4">
        <v>35.181899082437276</v>
      </c>
      <c r="E52" s="4">
        <v>27.487043766561509</v>
      </c>
      <c r="F52" s="4">
        <v>64.528574042955327</v>
      </c>
      <c r="G52" s="4">
        <v>1.2768338028169015</v>
      </c>
      <c r="I52" s="4">
        <v>4.2000000000000117</v>
      </c>
      <c r="J52" s="4">
        <v>15.700000000000037</v>
      </c>
      <c r="K52" s="4">
        <v>51.599999999999987</v>
      </c>
      <c r="L52" s="4">
        <v>67.300000000000026</v>
      </c>
      <c r="M52" s="4">
        <v>20.787518573551257</v>
      </c>
      <c r="N52" s="4">
        <v>12.296040381577697</v>
      </c>
      <c r="O52" s="4">
        <v>40.412463929261627</v>
      </c>
      <c r="P52" s="3">
        <v>16.899999999999999</v>
      </c>
      <c r="Q52" s="3">
        <v>3.1</v>
      </c>
      <c r="R52" s="4">
        <v>0.51</v>
      </c>
      <c r="S52" s="3">
        <v>33.6</v>
      </c>
      <c r="T52" s="6">
        <v>1.4359999999999999</v>
      </c>
      <c r="U52" s="6">
        <v>8.54047335553952</v>
      </c>
      <c r="V52" s="21">
        <f t="shared" si="5"/>
        <v>1.3230087870505052</v>
      </c>
      <c r="W52" s="4">
        <f t="shared" si="6"/>
        <v>1.7136000000000002</v>
      </c>
      <c r="X52" s="4">
        <f t="shared" si="4"/>
        <v>0.77206395136000527</v>
      </c>
      <c r="Y52" s="4">
        <f t="shared" si="8"/>
        <v>25.396656718287797</v>
      </c>
      <c r="Z52" s="37">
        <f t="shared" si="9"/>
        <v>39.2156862745098</v>
      </c>
    </row>
    <row r="53" spans="1:45" x14ac:dyDescent="0.25">
      <c r="A53" s="5" t="s">
        <v>30</v>
      </c>
      <c r="B53" s="5" t="s">
        <v>9</v>
      </c>
      <c r="C53" s="5">
        <v>6</v>
      </c>
      <c r="D53" s="4">
        <v>23.925412934210531</v>
      </c>
      <c r="E53" s="4">
        <v>54.22555577719298</v>
      </c>
      <c r="F53" s="4">
        <v>78.506514599774519</v>
      </c>
      <c r="G53" s="4">
        <v>0.7885521126760564</v>
      </c>
      <c r="I53" s="4">
        <v>4.700000000000065</v>
      </c>
      <c r="J53" s="4">
        <v>10.199999999999976</v>
      </c>
      <c r="K53" s="4">
        <v>46.09999999999993</v>
      </c>
      <c r="L53" s="4">
        <v>56.299999999999905</v>
      </c>
      <c r="M53" s="4">
        <v>15.34635879218475</v>
      </c>
      <c r="N53" s="4">
        <v>12.935099451303124</v>
      </c>
      <c r="O53" s="4">
        <v>58.461576931870049</v>
      </c>
      <c r="P53" s="3">
        <v>11.4</v>
      </c>
      <c r="Q53" s="3">
        <v>2.2999999999999998</v>
      </c>
      <c r="R53" s="4">
        <v>0.71</v>
      </c>
      <c r="S53" s="3">
        <v>20.3</v>
      </c>
      <c r="T53" s="6">
        <v>0.88500000000000001</v>
      </c>
      <c r="U53" s="6">
        <v>8.54047335553952</v>
      </c>
      <c r="V53" s="21">
        <f t="shared" si="5"/>
        <v>0.81536405051510941</v>
      </c>
      <c r="W53" s="4">
        <f t="shared" si="6"/>
        <v>1.4413</v>
      </c>
      <c r="X53" s="4">
        <f t="shared" si="4"/>
        <v>0.56571432076258199</v>
      </c>
      <c r="Y53" s="4">
        <f t="shared" si="8"/>
        <v>24.896854340310192</v>
      </c>
      <c r="Z53" s="37">
        <f t="shared" si="9"/>
        <v>28.169014084507044</v>
      </c>
    </row>
    <row r="54" spans="1:45" x14ac:dyDescent="0.25">
      <c r="A54" s="5" t="s">
        <v>30</v>
      </c>
      <c r="B54" s="5" t="s">
        <v>9</v>
      </c>
      <c r="C54" s="5">
        <v>7</v>
      </c>
      <c r="G54" s="4">
        <v>0.81410704225352115</v>
      </c>
      <c r="I54" s="4">
        <v>2.5999999999999841</v>
      </c>
      <c r="J54" s="4">
        <v>7.900000000000027</v>
      </c>
      <c r="K54" s="4">
        <v>40.199999999999982</v>
      </c>
      <c r="L54" s="4">
        <v>48.100000000000009</v>
      </c>
      <c r="M54" s="4">
        <v>18.544698544698541</v>
      </c>
      <c r="N54" s="4">
        <v>9.7038836295189395</v>
      </c>
      <c r="O54" s="4">
        <v>49.379255937551875</v>
      </c>
      <c r="P54" s="3">
        <v>14.5</v>
      </c>
      <c r="Q54" s="3">
        <v>2.7</v>
      </c>
      <c r="R54" s="4">
        <v>0.54</v>
      </c>
      <c r="S54" s="3">
        <v>28.5</v>
      </c>
      <c r="T54" s="6">
        <v>0.90400000000000003</v>
      </c>
      <c r="U54" s="6">
        <v>8.54047335553952</v>
      </c>
      <c r="V54" s="21">
        <f t="shared" si="5"/>
        <v>0.83286904143012297</v>
      </c>
      <c r="W54" s="4">
        <f t="shared" si="6"/>
        <v>1.5390000000000001</v>
      </c>
      <c r="X54" s="4">
        <f t="shared" si="4"/>
        <v>0.54117546551664908</v>
      </c>
      <c r="Y54" s="4">
        <f t="shared" si="8"/>
        <v>34.219065161868102</v>
      </c>
      <c r="Z54" s="37">
        <f t="shared" si="9"/>
        <v>37.037037037037031</v>
      </c>
    </row>
    <row r="55" spans="1:45" x14ac:dyDescent="0.25">
      <c r="A55" s="5" t="s">
        <v>30</v>
      </c>
      <c r="B55" s="5" t="s">
        <v>9</v>
      </c>
      <c r="C55" s="5">
        <v>8</v>
      </c>
      <c r="G55" s="4">
        <v>0.65347605633802819</v>
      </c>
      <c r="I55" s="4">
        <v>4.0000000000000133</v>
      </c>
      <c r="J55" s="4">
        <v>14.900000000000004</v>
      </c>
      <c r="K55" s="4">
        <v>35.499999999999993</v>
      </c>
      <c r="L55" s="4">
        <v>50.4</v>
      </c>
      <c r="M55" s="4">
        <v>14.206349206349207</v>
      </c>
      <c r="N55" s="4">
        <v>22.801141458031594</v>
      </c>
      <c r="O55" s="4">
        <v>54.3248672322229</v>
      </c>
      <c r="P55" s="3">
        <v>13.9</v>
      </c>
      <c r="Q55" s="3">
        <v>2.2000000000000002</v>
      </c>
      <c r="R55" s="4">
        <v>0.67</v>
      </c>
      <c r="S55" s="3">
        <v>20.2</v>
      </c>
      <c r="T55" s="6">
        <v>0.72399999999999998</v>
      </c>
      <c r="U55" s="6">
        <v>8.54047335553952</v>
      </c>
      <c r="V55" s="21">
        <f t="shared" si="5"/>
        <v>0.66703228539315162</v>
      </c>
      <c r="W55" s="4">
        <f t="shared" si="6"/>
        <v>1.3534000000000002</v>
      </c>
      <c r="X55" s="4">
        <f t="shared" si="4"/>
        <v>0.49285672040280148</v>
      </c>
      <c r="Y55" s="4">
        <f t="shared" si="8"/>
        <v>30.283391737319032</v>
      </c>
      <c r="Z55" s="37">
        <f t="shared" si="9"/>
        <v>29.85074626865671</v>
      </c>
    </row>
    <row r="56" spans="1:45" x14ac:dyDescent="0.25">
      <c r="A56" s="5" t="s">
        <v>30</v>
      </c>
      <c r="B56" s="5" t="s">
        <v>9</v>
      </c>
      <c r="C56" s="5">
        <v>9</v>
      </c>
      <c r="G56" s="4">
        <v>0.71553802816901413</v>
      </c>
      <c r="I56" s="4">
        <v>4.6000000000000005</v>
      </c>
      <c r="J56" s="4">
        <v>15.200000000000012</v>
      </c>
      <c r="K56" s="4">
        <v>52.59999999999998</v>
      </c>
      <c r="L56" s="4">
        <v>67.8</v>
      </c>
      <c r="M56" s="4">
        <v>11.563421828908556</v>
      </c>
      <c r="N56" s="4">
        <v>21.242756361803995</v>
      </c>
      <c r="O56" s="4">
        <v>73.511117409926896</v>
      </c>
      <c r="P56" s="3">
        <v>9.8000000000000007</v>
      </c>
      <c r="Q56" s="3">
        <v>3</v>
      </c>
      <c r="R56" s="4">
        <v>0.69</v>
      </c>
      <c r="S56" s="3">
        <v>18.8</v>
      </c>
      <c r="T56" s="6">
        <v>0.8</v>
      </c>
      <c r="U56" s="6">
        <v>8.54047335553952</v>
      </c>
      <c r="V56" s="21">
        <f t="shared" si="5"/>
        <v>0.73705224905320621</v>
      </c>
      <c r="W56" s="4">
        <f t="shared" si="6"/>
        <v>1.2971999999999999</v>
      </c>
      <c r="X56" s="4">
        <f t="shared" si="4"/>
        <v>0.56818705600771369</v>
      </c>
      <c r="Y56" s="4">
        <f t="shared" si="8"/>
        <v>25.507011238551787</v>
      </c>
      <c r="Z56" s="37">
        <f t="shared" si="9"/>
        <v>28.985507246376816</v>
      </c>
    </row>
    <row r="57" spans="1:45" x14ac:dyDescent="0.25">
      <c r="A57" s="5" t="s">
        <v>30</v>
      </c>
      <c r="B57" s="5" t="s">
        <v>10</v>
      </c>
      <c r="C57" s="5">
        <v>1</v>
      </c>
      <c r="E57" s="4">
        <v>44.697184689271261</v>
      </c>
      <c r="F57" s="4">
        <v>69.835369582217979</v>
      </c>
      <c r="G57" s="4">
        <v>0.25782206405693947</v>
      </c>
      <c r="H57" s="4">
        <v>8.8967971530249201</v>
      </c>
      <c r="I57" s="4">
        <v>2.6000000000000218</v>
      </c>
      <c r="J57" s="4">
        <v>5.2999999999999119</v>
      </c>
      <c r="K57" s="4">
        <v>27.600000000000058</v>
      </c>
      <c r="L57" s="4">
        <v>32.89999999999997</v>
      </c>
      <c r="M57" s="4">
        <v>8.6018237082066946</v>
      </c>
      <c r="N57" s="4">
        <v>20.556813162543829</v>
      </c>
      <c r="O57" s="4">
        <v>107.05057420494724</v>
      </c>
      <c r="P57" s="3">
        <v>11.6</v>
      </c>
      <c r="Q57" s="3">
        <v>2</v>
      </c>
      <c r="R57" s="4">
        <v>0.31</v>
      </c>
      <c r="S57" s="3">
        <v>9.3000000000000007</v>
      </c>
      <c r="T57" s="6">
        <v>0.29299999999999998</v>
      </c>
      <c r="U57" s="6">
        <v>8.921955856602791</v>
      </c>
      <c r="V57" s="21">
        <f t="shared" si="5"/>
        <v>0.26899994376316416</v>
      </c>
      <c r="W57" s="4">
        <f t="shared" si="6"/>
        <v>0.2883</v>
      </c>
      <c r="X57" s="4">
        <f t="shared" si="4"/>
        <v>0.93305564954271303</v>
      </c>
      <c r="Y57" s="4">
        <f t="shared" si="8"/>
        <v>34.572497934007032</v>
      </c>
      <c r="Z57" s="37">
        <f t="shared" si="9"/>
        <v>64.516129032258064</v>
      </c>
      <c r="AA57" s="54">
        <v>21.842700000000001</v>
      </c>
      <c r="AB57" s="55">
        <v>50.95</v>
      </c>
      <c r="AC57" s="56">
        <v>0.37079999999999996</v>
      </c>
      <c r="AD57" s="55">
        <v>226.92497570456754</v>
      </c>
      <c r="AE57" s="55">
        <v>71.782507288629731</v>
      </c>
      <c r="AF57" s="56">
        <v>0.42210017959183677</v>
      </c>
      <c r="AG57" s="55">
        <v>9.7619047619047592</v>
      </c>
      <c r="AH57" s="55">
        <v>217.92857142857142</v>
      </c>
      <c r="AI57" s="56">
        <v>0.14296222546161322</v>
      </c>
      <c r="AJ57" s="56">
        <v>0.27488823420796893</v>
      </c>
      <c r="AK57" s="55">
        <v>121.27133138969876</v>
      </c>
      <c r="AL57" s="55">
        <v>1744.7731778425655</v>
      </c>
      <c r="AM57" s="55">
        <v>170.0689990281827</v>
      </c>
      <c r="AN57" s="56">
        <v>6.7006997084548103E-2</v>
      </c>
      <c r="AO57" s="55">
        <v>10.888241010689988</v>
      </c>
      <c r="AP57" s="55">
        <v>17.485783915516215</v>
      </c>
      <c r="AQ57" s="55">
        <v>35.824532900081437</v>
      </c>
      <c r="AR57" s="54">
        <v>0.22339561332198138</v>
      </c>
      <c r="AS57" s="55">
        <v>20.75488906055843</v>
      </c>
    </row>
    <row r="58" spans="1:45" x14ac:dyDescent="0.25">
      <c r="A58" s="5" t="s">
        <v>30</v>
      </c>
      <c r="B58" s="5" t="s">
        <v>10</v>
      </c>
      <c r="C58" s="5">
        <v>2</v>
      </c>
      <c r="D58" s="4">
        <v>26.303077856353607</v>
      </c>
      <c r="E58" s="4">
        <v>31.183852961832077</v>
      </c>
      <c r="F58" s="4">
        <v>84.722232236619718</v>
      </c>
      <c r="G58" s="4">
        <v>0.5165551601423487</v>
      </c>
      <c r="I58" s="4">
        <v>2.6000000000000218</v>
      </c>
      <c r="J58" s="4">
        <v>10.499999999999993</v>
      </c>
      <c r="K58" s="4">
        <v>47.699999999999996</v>
      </c>
      <c r="L58" s="4">
        <v>58.199999999999989</v>
      </c>
      <c r="M58" s="4">
        <v>9.7422680412371143</v>
      </c>
      <c r="N58" s="4">
        <v>20.326967592592581</v>
      </c>
      <c r="O58" s="4">
        <v>92.342509920634924</v>
      </c>
      <c r="P58" s="3">
        <v>12.9</v>
      </c>
      <c r="Q58" s="3">
        <v>2.6</v>
      </c>
      <c r="R58" s="4">
        <v>0.31</v>
      </c>
      <c r="S58" s="3">
        <v>22.5</v>
      </c>
      <c r="T58" s="6">
        <v>0.58199999999999996</v>
      </c>
      <c r="U58" s="6">
        <v>8.921955856602791</v>
      </c>
      <c r="V58" s="21">
        <f t="shared" si="5"/>
        <v>0.53432753334526129</v>
      </c>
      <c r="W58" s="4">
        <f t="shared" si="6"/>
        <v>0.69750000000000001</v>
      </c>
      <c r="X58" s="4">
        <f t="shared" si="4"/>
        <v>0.7660609797064678</v>
      </c>
      <c r="Y58" s="4">
        <f t="shared" si="8"/>
        <v>42.10900355281035</v>
      </c>
      <c r="Z58" s="37">
        <f t="shared" si="9"/>
        <v>64.516129032258064</v>
      </c>
    </row>
    <row r="59" spans="1:45" x14ac:dyDescent="0.25">
      <c r="A59" s="5" t="s">
        <v>30</v>
      </c>
      <c r="B59" s="5" t="s">
        <v>10</v>
      </c>
      <c r="C59" s="5">
        <v>3</v>
      </c>
      <c r="D59" s="4">
        <v>24.326823375550674</v>
      </c>
      <c r="E59" s="4">
        <v>41.024517947521858</v>
      </c>
      <c r="F59" s="4">
        <v>89.469097704210526</v>
      </c>
      <c r="G59" s="4">
        <v>0.35894661921708182</v>
      </c>
      <c r="I59" s="4">
        <v>3.2999999999999612</v>
      </c>
      <c r="J59" s="4">
        <v>5.4000000000000794</v>
      </c>
      <c r="K59" s="4">
        <v>32.799999999999955</v>
      </c>
      <c r="L59" s="4">
        <v>38.200000000000031</v>
      </c>
      <c r="M59" s="4">
        <v>10.314136125654441</v>
      </c>
      <c r="N59" s="4">
        <v>15.044019670050984</v>
      </c>
      <c r="O59" s="4">
        <v>91.378489847715613</v>
      </c>
      <c r="P59" s="3">
        <v>11.7</v>
      </c>
      <c r="Q59" s="3">
        <v>2.5</v>
      </c>
      <c r="R59" s="4">
        <v>0.44</v>
      </c>
      <c r="S59" s="3">
        <v>18.600000000000001</v>
      </c>
      <c r="T59" s="6">
        <v>0.40799999999999997</v>
      </c>
      <c r="U59" s="6">
        <v>8.921955856602791</v>
      </c>
      <c r="V59" s="21">
        <f t="shared" si="5"/>
        <v>0.37458012646884292</v>
      </c>
      <c r="W59" s="4">
        <f t="shared" si="6"/>
        <v>0.81840000000000013</v>
      </c>
      <c r="X59" s="4">
        <f t="shared" ref="X59:X92" si="10">V59/W59</f>
        <v>0.45769810174589792</v>
      </c>
      <c r="Y59" s="4">
        <f t="shared" si="8"/>
        <v>49.65559752286304</v>
      </c>
      <c r="Z59" s="37">
        <f t="shared" si="9"/>
        <v>45.454545454545453</v>
      </c>
    </row>
    <row r="60" spans="1:45" x14ac:dyDescent="0.25">
      <c r="A60" s="5" t="s">
        <v>30</v>
      </c>
      <c r="B60" s="5" t="s">
        <v>10</v>
      </c>
      <c r="C60" s="5">
        <v>4</v>
      </c>
      <c r="D60" s="4">
        <v>28.574590046777548</v>
      </c>
      <c r="E60" s="4">
        <v>46.137020506036222</v>
      </c>
      <c r="F60" s="4">
        <v>69.969182974212032</v>
      </c>
      <c r="G60" s="4">
        <v>0.57850533807829174</v>
      </c>
      <c r="I60" s="4">
        <v>3.5999999999999783</v>
      </c>
      <c r="J60" s="4">
        <v>6.2</v>
      </c>
      <c r="K60" s="4">
        <v>37.599999999999994</v>
      </c>
      <c r="L60" s="4">
        <v>43.8</v>
      </c>
      <c r="M60" s="4">
        <v>14.49771689497717</v>
      </c>
      <c r="N60" s="4">
        <v>10.717273622047246</v>
      </c>
      <c r="O60" s="4">
        <v>64.995078740157481</v>
      </c>
      <c r="P60" s="3">
        <v>15.1</v>
      </c>
      <c r="Q60" s="3">
        <v>2.1</v>
      </c>
      <c r="R60" s="4">
        <v>0.39</v>
      </c>
      <c r="S60" s="3">
        <v>22.9</v>
      </c>
      <c r="T60" s="6">
        <v>0.65400000000000003</v>
      </c>
      <c r="U60" s="6">
        <v>8.921955856602791</v>
      </c>
      <c r="V60" s="21">
        <f t="shared" si="5"/>
        <v>0.60042990860446888</v>
      </c>
      <c r="W60" s="4">
        <f t="shared" si="6"/>
        <v>0.89309999999999989</v>
      </c>
      <c r="X60" s="4">
        <f t="shared" si="10"/>
        <v>0.67229863240899002</v>
      </c>
      <c r="Y60" s="4">
        <f t="shared" si="8"/>
        <v>38.139339283122375</v>
      </c>
      <c r="Z60" s="37">
        <f t="shared" si="9"/>
        <v>51.282051282051285</v>
      </c>
    </row>
    <row r="61" spans="1:45" x14ac:dyDescent="0.25">
      <c r="A61" s="5" t="s">
        <v>30</v>
      </c>
      <c r="B61" s="5" t="s">
        <v>10</v>
      </c>
      <c r="C61" s="5">
        <v>5</v>
      </c>
      <c r="D61" s="4">
        <v>28.903045414213206</v>
      </c>
      <c r="E61" s="4">
        <v>29.034735968253965</v>
      </c>
      <c r="F61" s="4">
        <v>74.158445884498477</v>
      </c>
      <c r="G61" s="4">
        <v>0.36441281138790033</v>
      </c>
      <c r="I61" s="4">
        <v>2.9000000000000012</v>
      </c>
      <c r="J61" s="4">
        <v>7.0000000000000044</v>
      </c>
      <c r="K61" s="4">
        <v>23</v>
      </c>
      <c r="L61" s="4">
        <v>30.000000000000004</v>
      </c>
      <c r="M61" s="4">
        <v>13.333333333333332</v>
      </c>
      <c r="N61" s="4">
        <v>19.208984375000014</v>
      </c>
      <c r="O61" s="4">
        <v>63.115234375000007</v>
      </c>
      <c r="P61" s="3">
        <v>12</v>
      </c>
      <c r="Q61" s="3">
        <v>1.8</v>
      </c>
      <c r="R61" s="4">
        <v>0.4</v>
      </c>
      <c r="S61" s="3">
        <v>7.8</v>
      </c>
      <c r="T61" s="6">
        <v>0.4</v>
      </c>
      <c r="U61" s="6">
        <v>8.921955856602791</v>
      </c>
      <c r="V61" s="21">
        <f t="shared" si="5"/>
        <v>0.36723541810670879</v>
      </c>
      <c r="W61" s="4">
        <f t="shared" si="6"/>
        <v>0.312</v>
      </c>
      <c r="X61" s="4">
        <f t="shared" si="10"/>
        <v>1.1770365964958616</v>
      </c>
      <c r="Y61" s="4">
        <f t="shared" si="8"/>
        <v>21.239781392037543</v>
      </c>
      <c r="Z61" s="37">
        <f t="shared" si="9"/>
        <v>50</v>
      </c>
    </row>
    <row r="62" spans="1:45" x14ac:dyDescent="0.25">
      <c r="A62" s="5" t="s">
        <v>30</v>
      </c>
      <c r="B62" s="5" t="s">
        <v>10</v>
      </c>
      <c r="C62" s="5">
        <v>6</v>
      </c>
      <c r="D62" s="4">
        <v>34.717672655705996</v>
      </c>
      <c r="E62" s="4">
        <v>36.72717752021277</v>
      </c>
      <c r="F62" s="4">
        <v>62.518550218652855</v>
      </c>
      <c r="G62" s="4">
        <v>0.40267615658362987</v>
      </c>
      <c r="I62" s="4">
        <v>2.6000000000000592</v>
      </c>
      <c r="J62" s="4">
        <v>5.7999999999999652</v>
      </c>
      <c r="K62" s="4">
        <v>27.400000000000059</v>
      </c>
      <c r="L62" s="4">
        <v>33.200000000000024</v>
      </c>
      <c r="M62" s="4">
        <v>13.313253012048182</v>
      </c>
      <c r="N62" s="4">
        <v>14.40363404977367</v>
      </c>
      <c r="O62" s="4">
        <v>68.044753959276164</v>
      </c>
      <c r="P62" s="3">
        <v>13.2</v>
      </c>
      <c r="Q62" s="3">
        <v>2.1</v>
      </c>
      <c r="R62" s="4">
        <v>0.41</v>
      </c>
      <c r="S62" s="3">
        <v>19.8</v>
      </c>
      <c r="T62" s="6">
        <v>0.44600000000000001</v>
      </c>
      <c r="U62" s="6">
        <v>8.921955856602791</v>
      </c>
      <c r="V62" s="21">
        <f t="shared" si="5"/>
        <v>0.40946749118898029</v>
      </c>
      <c r="W62" s="4">
        <f t="shared" si="6"/>
        <v>0.81180000000000008</v>
      </c>
      <c r="X62" s="4">
        <f t="shared" si="10"/>
        <v>0.50439454445550658</v>
      </c>
      <c r="Y62" s="4">
        <f t="shared" si="8"/>
        <v>48.355487129164466</v>
      </c>
      <c r="Z62" s="37">
        <f t="shared" si="9"/>
        <v>48.780487804878042</v>
      </c>
    </row>
    <row r="63" spans="1:45" x14ac:dyDescent="0.25">
      <c r="A63" s="5" t="s">
        <v>30</v>
      </c>
      <c r="B63" s="5" t="s">
        <v>10</v>
      </c>
      <c r="C63" s="5">
        <v>7</v>
      </c>
      <c r="G63" s="4">
        <v>0.45096085409252662</v>
      </c>
      <c r="I63" s="4">
        <v>3.4999999999999973</v>
      </c>
      <c r="J63" s="4">
        <v>9.2000000000000188</v>
      </c>
      <c r="K63" s="4">
        <v>48.699999999999989</v>
      </c>
      <c r="L63" s="4">
        <v>57.900000000000006</v>
      </c>
      <c r="M63" s="4">
        <v>8.5492227979274613</v>
      </c>
      <c r="N63" s="4">
        <v>20.400883838383884</v>
      </c>
      <c r="O63" s="4">
        <v>107.99163510101009</v>
      </c>
      <c r="P63" s="3">
        <v>11.1</v>
      </c>
      <c r="Q63" s="3">
        <v>2</v>
      </c>
      <c r="R63" s="4">
        <v>0.45</v>
      </c>
      <c r="S63" s="3">
        <v>17.7</v>
      </c>
      <c r="T63" s="6">
        <v>0.50700000000000001</v>
      </c>
      <c r="U63" s="6">
        <v>8.921955856602791</v>
      </c>
      <c r="V63" s="21">
        <f t="shared" si="5"/>
        <v>0.46547089245025342</v>
      </c>
      <c r="W63" s="4">
        <f t="shared" si="6"/>
        <v>0.79649999999999999</v>
      </c>
      <c r="X63" s="4">
        <f t="shared" si="10"/>
        <v>0.58439534519805825</v>
      </c>
      <c r="Y63" s="4">
        <f t="shared" si="8"/>
        <v>38.026008257630551</v>
      </c>
      <c r="Z63" s="37">
        <f t="shared" si="9"/>
        <v>44.444444444444443</v>
      </c>
    </row>
    <row r="64" spans="1:45" x14ac:dyDescent="0.25">
      <c r="A64" s="5" t="s">
        <v>30</v>
      </c>
      <c r="B64" s="5" t="s">
        <v>10</v>
      </c>
      <c r="C64" s="5">
        <v>8</v>
      </c>
      <c r="P64" s="3">
        <v>12.3</v>
      </c>
      <c r="Q64" s="3">
        <v>2</v>
      </c>
      <c r="R64" s="4">
        <v>0.61</v>
      </c>
      <c r="S64" s="3">
        <v>18.899999999999999</v>
      </c>
      <c r="T64" s="6">
        <v>0.61099999999999999</v>
      </c>
      <c r="U64" s="6">
        <v>8.921955856602791</v>
      </c>
      <c r="V64" s="21">
        <f t="shared" ref="V64:V95" si="11">T64/(U64/100+1)</f>
        <v>0.56095210115799765</v>
      </c>
      <c r="W64" s="4">
        <f t="shared" ref="W64:W92" si="12">S64*R64/10</f>
        <v>1.1528999999999998</v>
      </c>
      <c r="X64" s="4">
        <f t="shared" si="10"/>
        <v>0.48655746479139367</v>
      </c>
      <c r="Y64" s="4">
        <f t="shared" ref="Y64:Y92" si="13">S64/V64</f>
        <v>33.692716296068618</v>
      </c>
      <c r="Z64" s="37">
        <f t="shared" ref="Z64:Z92" si="14">2*S64/W64</f>
        <v>32.786885245901644</v>
      </c>
    </row>
    <row r="65" spans="1:45" x14ac:dyDescent="0.25">
      <c r="A65" s="5" t="s">
        <v>30</v>
      </c>
      <c r="B65" s="5" t="s">
        <v>10</v>
      </c>
      <c r="C65" s="5">
        <v>9</v>
      </c>
      <c r="P65" s="3">
        <v>10.5</v>
      </c>
      <c r="Q65" s="3">
        <v>2</v>
      </c>
      <c r="R65" s="4">
        <v>0.31</v>
      </c>
      <c r="S65" s="3">
        <v>9.1999999999999993</v>
      </c>
      <c r="T65" s="6">
        <v>0.33</v>
      </c>
      <c r="U65" s="6">
        <v>8.921955856602791</v>
      </c>
      <c r="V65" s="21">
        <f t="shared" si="11"/>
        <v>0.30296921993803477</v>
      </c>
      <c r="W65" s="4">
        <f t="shared" si="12"/>
        <v>0.28520000000000001</v>
      </c>
      <c r="X65" s="4">
        <f t="shared" si="10"/>
        <v>1.0623044177350447</v>
      </c>
      <c r="Y65" s="4">
        <f t="shared" si="13"/>
        <v>30.366121026689257</v>
      </c>
      <c r="Z65" s="37">
        <f t="shared" si="14"/>
        <v>64.516129032258064</v>
      </c>
    </row>
    <row r="66" spans="1:45" x14ac:dyDescent="0.25">
      <c r="A66" s="5" t="s">
        <v>30</v>
      </c>
      <c r="B66" s="5" t="s">
        <v>11</v>
      </c>
      <c r="C66" s="5">
        <v>1</v>
      </c>
      <c r="E66" s="4">
        <v>74.255226079535191</v>
      </c>
      <c r="F66" s="4">
        <v>91.899120239411133</v>
      </c>
      <c r="G66" s="4">
        <v>0.22205757368060317</v>
      </c>
      <c r="H66" s="4">
        <v>9.7326936257710681</v>
      </c>
      <c r="I66" s="4">
        <v>2.2000000000000055</v>
      </c>
      <c r="J66" s="4">
        <v>8.5999999999999854</v>
      </c>
      <c r="K66" s="4">
        <v>18.40000000000002</v>
      </c>
      <c r="L66" s="4">
        <v>27.000000000000007</v>
      </c>
      <c r="M66" s="4">
        <v>9.1111111111111072</v>
      </c>
      <c r="N66" s="4">
        <v>38.728694804032259</v>
      </c>
      <c r="O66" s="4">
        <v>82.861393534208773</v>
      </c>
      <c r="P66" s="3">
        <v>9.5</v>
      </c>
      <c r="Q66" s="3">
        <v>2.1</v>
      </c>
      <c r="R66" s="4">
        <v>0.28999999999999998</v>
      </c>
      <c r="S66" s="3">
        <v>13.5</v>
      </c>
      <c r="T66" s="6">
        <v>0.254</v>
      </c>
      <c r="U66" s="6">
        <v>10.292738320449139</v>
      </c>
      <c r="V66" s="21">
        <f t="shared" si="11"/>
        <v>0.23029621339350353</v>
      </c>
      <c r="W66" s="4">
        <f t="shared" si="12"/>
        <v>0.39149999999999996</v>
      </c>
      <c r="X66" s="4">
        <f t="shared" si="10"/>
        <v>0.58824064723755698</v>
      </c>
      <c r="Y66" s="4">
        <f t="shared" si="13"/>
        <v>58.620156193939501</v>
      </c>
      <c r="Z66" s="37">
        <f t="shared" si="14"/>
        <v>68.965517241379317</v>
      </c>
      <c r="AA66" s="54">
        <v>21.664749999999998</v>
      </c>
      <c r="AB66" s="55">
        <v>51.89</v>
      </c>
      <c r="AC66" s="56">
        <v>0.47399999999999998</v>
      </c>
      <c r="AD66" s="55">
        <v>96.104729148753208</v>
      </c>
      <c r="AE66" s="55">
        <v>35.492691315563214</v>
      </c>
      <c r="AF66" s="56">
        <v>0.51392108753224419</v>
      </c>
      <c r="AG66" s="55">
        <v>5.30524505588994</v>
      </c>
      <c r="AH66" s="55">
        <v>56.255374032674119</v>
      </c>
      <c r="AI66" s="56">
        <v>0.13217646603611352</v>
      </c>
      <c r="AJ66" s="56">
        <v>0.19295103439380917</v>
      </c>
      <c r="AK66" s="55">
        <v>209.03628546861563</v>
      </c>
      <c r="AL66" s="55">
        <v>1909.6832330180566</v>
      </c>
      <c r="AM66" s="55">
        <v>121.00257953568359</v>
      </c>
      <c r="AN66" s="56">
        <v>9.0693637145313838E-2</v>
      </c>
      <c r="AO66" s="55">
        <v>29.892003439380915</v>
      </c>
      <c r="AP66" s="55">
        <v>11.421707796461094</v>
      </c>
      <c r="AQ66" s="55">
        <v>44.048918977943316</v>
      </c>
      <c r="AR66" s="54">
        <v>0.24022712382637895</v>
      </c>
      <c r="AS66" s="55">
        <v>26.43328749509465</v>
      </c>
    </row>
    <row r="67" spans="1:45" x14ac:dyDescent="0.25">
      <c r="A67" s="5" t="s">
        <v>30</v>
      </c>
      <c r="B67" s="5" t="s">
        <v>11</v>
      </c>
      <c r="C67" s="5">
        <v>2</v>
      </c>
      <c r="D67" s="4">
        <v>38.949525286871314</v>
      </c>
      <c r="E67" s="4">
        <v>62.566430968997722</v>
      </c>
      <c r="F67" s="4">
        <v>83.734476845644139</v>
      </c>
      <c r="G67" s="4">
        <v>0.38273337902673066</v>
      </c>
      <c r="I67" s="4">
        <v>2.2000000000000055</v>
      </c>
      <c r="J67" s="4">
        <v>6.5999999999999979</v>
      </c>
      <c r="K67" s="4">
        <v>35.500000000000007</v>
      </c>
      <c r="L67" s="4">
        <v>42.100000000000009</v>
      </c>
      <c r="M67" s="4">
        <v>10.071258907363418</v>
      </c>
      <c r="N67" s="4">
        <v>17.244380453002101</v>
      </c>
      <c r="O67" s="4">
        <v>92.753864557814367</v>
      </c>
      <c r="P67" s="3">
        <v>11.2</v>
      </c>
      <c r="Q67" s="3">
        <v>3.1</v>
      </c>
      <c r="R67" s="4">
        <v>0.28000000000000003</v>
      </c>
      <c r="S67" s="3">
        <v>16.8</v>
      </c>
      <c r="T67" s="6">
        <v>0.434</v>
      </c>
      <c r="U67" s="6">
        <v>10.292738320449139</v>
      </c>
      <c r="V67" s="21">
        <f t="shared" si="11"/>
        <v>0.3934982543810257</v>
      </c>
      <c r="W67" s="4">
        <f t="shared" si="12"/>
        <v>0.47040000000000004</v>
      </c>
      <c r="X67" s="4">
        <f t="shared" si="10"/>
        <v>0.83651839791884708</v>
      </c>
      <c r="Y67" s="4">
        <f t="shared" si="13"/>
        <v>42.693963220819029</v>
      </c>
      <c r="Z67" s="37">
        <f t="shared" si="14"/>
        <v>71.428571428571431</v>
      </c>
    </row>
    <row r="68" spans="1:45" x14ac:dyDescent="0.25">
      <c r="A68" s="5" t="s">
        <v>30</v>
      </c>
      <c r="B68" s="5" t="s">
        <v>11</v>
      </c>
      <c r="C68" s="5">
        <v>3</v>
      </c>
      <c r="D68" s="4">
        <v>40.373190043130585</v>
      </c>
      <c r="E68" s="4">
        <v>50.889789220467939</v>
      </c>
      <c r="F68" s="4">
        <v>90.158106361645522</v>
      </c>
      <c r="G68" s="4">
        <v>0.21754420836189173</v>
      </c>
      <c r="I68" s="4">
        <v>2.3999999999999853</v>
      </c>
      <c r="J68" s="4">
        <v>7.100000000000013</v>
      </c>
      <c r="K68" s="4">
        <v>18.399999999999963</v>
      </c>
      <c r="L68" s="4">
        <v>25.499999999999975</v>
      </c>
      <c r="M68" s="4">
        <v>9.4509803921568718</v>
      </c>
      <c r="N68" s="4">
        <v>32.637044458517309</v>
      </c>
      <c r="O68" s="4">
        <v>84.580509582636083</v>
      </c>
      <c r="P68" s="3">
        <v>9</v>
      </c>
      <c r="Q68" s="3">
        <v>2.1</v>
      </c>
      <c r="R68" s="4">
        <v>0.32</v>
      </c>
      <c r="S68" s="3">
        <v>12.1</v>
      </c>
      <c r="T68" s="6">
        <v>0.245</v>
      </c>
      <c r="U68" s="6">
        <v>10.292738320449139</v>
      </c>
      <c r="V68" s="21">
        <f t="shared" si="11"/>
        <v>0.22213611134412742</v>
      </c>
      <c r="W68" s="4">
        <f t="shared" si="12"/>
        <v>0.38719999999999999</v>
      </c>
      <c r="X68" s="4">
        <f t="shared" si="10"/>
        <v>0.57369863466975057</v>
      </c>
      <c r="Y68" s="4">
        <f t="shared" si="13"/>
        <v>54.471107497038147</v>
      </c>
      <c r="Z68" s="37">
        <f t="shared" si="14"/>
        <v>62.5</v>
      </c>
    </row>
    <row r="69" spans="1:45" x14ac:dyDescent="0.25">
      <c r="A69" s="5" t="s">
        <v>30</v>
      </c>
      <c r="B69" s="5" t="s">
        <v>11</v>
      </c>
      <c r="C69" s="5">
        <v>4</v>
      </c>
      <c r="D69" s="4">
        <v>42.774617265473545</v>
      </c>
      <c r="E69" s="4">
        <v>51.676340798426793</v>
      </c>
      <c r="F69" s="4">
        <v>91.238045101757749</v>
      </c>
      <c r="G69" s="4">
        <v>0.24913776559287187</v>
      </c>
      <c r="I69" s="4">
        <v>2.0999999999999686</v>
      </c>
      <c r="J69" s="4">
        <v>6.2</v>
      </c>
      <c r="K69" s="4">
        <v>20.900000000000006</v>
      </c>
      <c r="L69" s="4">
        <v>27.100000000000005</v>
      </c>
      <c r="M69" s="4">
        <v>10.184501845018449</v>
      </c>
      <c r="N69" s="4">
        <v>24.885829674380727</v>
      </c>
      <c r="O69" s="4">
        <v>83.889329063638272</v>
      </c>
      <c r="P69" s="3">
        <v>9.6</v>
      </c>
      <c r="Q69" s="3">
        <v>2.4</v>
      </c>
      <c r="R69" s="4">
        <v>0.27</v>
      </c>
      <c r="S69" s="3">
        <v>9</v>
      </c>
      <c r="T69" s="6">
        <v>0.28299999999999997</v>
      </c>
      <c r="U69" s="6">
        <v>10.292738320449139</v>
      </c>
      <c r="V69" s="21">
        <f t="shared" si="11"/>
        <v>0.25658987555260432</v>
      </c>
      <c r="W69" s="4">
        <f t="shared" si="12"/>
        <v>0.24300000000000002</v>
      </c>
      <c r="X69" s="4">
        <f t="shared" si="10"/>
        <v>1.0559254137967256</v>
      </c>
      <c r="Y69" s="4">
        <f t="shared" si="13"/>
        <v>35.075429147846016</v>
      </c>
      <c r="Z69" s="37">
        <f t="shared" si="14"/>
        <v>74.074074074074062</v>
      </c>
    </row>
    <row r="70" spans="1:45" x14ac:dyDescent="0.25">
      <c r="A70" s="5" t="s">
        <v>30</v>
      </c>
      <c r="B70" s="5" t="s">
        <v>11</v>
      </c>
      <c r="C70" s="5">
        <v>5</v>
      </c>
      <c r="D70" s="4">
        <v>43.131005350538828</v>
      </c>
      <c r="E70" s="4">
        <v>53.028644060641724</v>
      </c>
      <c r="F70" s="4">
        <v>97.057095783384028</v>
      </c>
      <c r="G70" s="4">
        <v>0.24733241946538728</v>
      </c>
      <c r="I70" s="4">
        <v>1.999999999999988</v>
      </c>
      <c r="J70" s="4">
        <v>5.5000000000000231</v>
      </c>
      <c r="K70" s="4">
        <v>20.099999999999973</v>
      </c>
      <c r="L70" s="4">
        <v>25.599999999999994</v>
      </c>
      <c r="M70" s="4">
        <v>10.703125000000002</v>
      </c>
      <c r="N70" s="4">
        <v>22.237278929662175</v>
      </c>
      <c r="O70" s="4">
        <v>81.267146633855859</v>
      </c>
      <c r="P70" s="3">
        <v>9.1999999999999993</v>
      </c>
      <c r="Q70" s="3">
        <v>2.2000000000000002</v>
      </c>
      <c r="R70" s="4">
        <v>0.26</v>
      </c>
      <c r="S70" s="3">
        <v>15.3</v>
      </c>
      <c r="T70" s="6">
        <v>0.28699999999999998</v>
      </c>
      <c r="U70" s="6">
        <v>10.292738320449139</v>
      </c>
      <c r="V70" s="21">
        <f t="shared" si="11"/>
        <v>0.26021658757454924</v>
      </c>
      <c r="W70" s="4">
        <f t="shared" si="12"/>
        <v>0.39780000000000004</v>
      </c>
      <c r="X70" s="4">
        <f t="shared" si="10"/>
        <v>0.65413923472737356</v>
      </c>
      <c r="Y70" s="4">
        <f t="shared" si="13"/>
        <v>58.797174087208084</v>
      </c>
      <c r="Z70" s="37">
        <f t="shared" si="14"/>
        <v>76.92307692307692</v>
      </c>
    </row>
    <row r="71" spans="1:45" x14ac:dyDescent="0.25">
      <c r="A71" s="5" t="s">
        <v>30</v>
      </c>
      <c r="B71" s="5" t="s">
        <v>11</v>
      </c>
      <c r="C71" s="5">
        <v>6</v>
      </c>
      <c r="D71" s="4">
        <v>41.829510110815136</v>
      </c>
      <c r="E71" s="4">
        <v>40.274511370879686</v>
      </c>
      <c r="F71" s="4">
        <v>91.636419793230331</v>
      </c>
      <c r="G71" s="4">
        <v>0.40439753255654565</v>
      </c>
      <c r="I71" s="4">
        <v>2.4999999999999662</v>
      </c>
      <c r="J71" s="4">
        <v>9.2000000000000188</v>
      </c>
      <c r="K71" s="4">
        <v>19.29999999999994</v>
      </c>
      <c r="L71" s="4">
        <v>28.499999999999957</v>
      </c>
      <c r="M71" s="4">
        <v>15.719298245614059</v>
      </c>
      <c r="N71" s="4">
        <v>22.749891528365374</v>
      </c>
      <c r="O71" s="4">
        <v>47.725315923635812</v>
      </c>
      <c r="P71" s="3">
        <v>11.8</v>
      </c>
      <c r="Q71" s="3">
        <v>2.7</v>
      </c>
      <c r="R71" s="4">
        <v>0.32</v>
      </c>
      <c r="S71" s="3">
        <v>19.600000000000001</v>
      </c>
      <c r="T71" s="6">
        <v>0.45700000000000002</v>
      </c>
      <c r="U71" s="6">
        <v>10.292738320449139</v>
      </c>
      <c r="V71" s="21">
        <f t="shared" si="11"/>
        <v>0.41435184850720913</v>
      </c>
      <c r="W71" s="4">
        <f t="shared" si="12"/>
        <v>0.62719999999999998</v>
      </c>
      <c r="X71" s="4">
        <f t="shared" si="10"/>
        <v>0.66063751356379008</v>
      </c>
      <c r="Y71" s="4">
        <f t="shared" si="13"/>
        <v>47.302793677916917</v>
      </c>
      <c r="Z71" s="37">
        <f t="shared" si="14"/>
        <v>62.500000000000007</v>
      </c>
    </row>
    <row r="72" spans="1:45" x14ac:dyDescent="0.25">
      <c r="A72" s="5" t="s">
        <v>30</v>
      </c>
      <c r="B72" s="5" t="s">
        <v>11</v>
      </c>
      <c r="C72" s="5">
        <v>7</v>
      </c>
      <c r="G72" s="4">
        <v>0.19858807402330364</v>
      </c>
      <c r="I72" s="4">
        <v>2.3999999999999995</v>
      </c>
      <c r="J72" s="4">
        <v>5.8000000000000016</v>
      </c>
      <c r="K72" s="4">
        <v>21.5</v>
      </c>
      <c r="L72" s="4">
        <v>27.3</v>
      </c>
      <c r="M72" s="4">
        <v>8.0586080586080584</v>
      </c>
      <c r="N72" s="4">
        <v>29.206184855387598</v>
      </c>
      <c r="O72" s="4">
        <v>108.26430592945398</v>
      </c>
      <c r="P72" s="3">
        <v>8.6</v>
      </c>
      <c r="Q72" s="3">
        <v>2</v>
      </c>
      <c r="R72" s="4">
        <v>0.34</v>
      </c>
      <c r="S72" s="3">
        <v>10.9</v>
      </c>
      <c r="T72" s="6">
        <v>0.22600000000000001</v>
      </c>
      <c r="U72" s="6">
        <v>10.292738320449139</v>
      </c>
      <c r="V72" s="21">
        <f t="shared" si="11"/>
        <v>0.20490922923988897</v>
      </c>
      <c r="W72" s="4">
        <f t="shared" si="12"/>
        <v>0.37060000000000004</v>
      </c>
      <c r="X72" s="4">
        <f t="shared" si="10"/>
        <v>0.55291211343736901</v>
      </c>
      <c r="Y72" s="4">
        <f t="shared" si="13"/>
        <v>53.194285296145829</v>
      </c>
      <c r="Z72" s="37">
        <f t="shared" si="14"/>
        <v>58.823529411764703</v>
      </c>
    </row>
    <row r="73" spans="1:45" x14ac:dyDescent="0.25">
      <c r="A73" s="5" t="s">
        <v>30</v>
      </c>
      <c r="B73" s="5" t="s">
        <v>11</v>
      </c>
      <c r="C73" s="5">
        <v>8</v>
      </c>
      <c r="G73" s="4">
        <v>0.259067169294037</v>
      </c>
      <c r="I73" s="4">
        <v>3.2999999999999989</v>
      </c>
      <c r="J73" s="4">
        <v>6.4000000000000741</v>
      </c>
      <c r="K73" s="4">
        <v>19.099999999999977</v>
      </c>
      <c r="L73" s="4">
        <v>25.50000000000005</v>
      </c>
      <c r="M73" s="4">
        <v>11.25490196078429</v>
      </c>
      <c r="N73" s="4">
        <v>24.704017948087351</v>
      </c>
      <c r="O73" s="4">
        <v>73.726053563822234</v>
      </c>
      <c r="P73" s="3">
        <v>9.3000000000000007</v>
      </c>
      <c r="Q73" s="3">
        <v>1.8</v>
      </c>
      <c r="R73" s="4">
        <v>0.34</v>
      </c>
      <c r="S73" s="3">
        <v>11.6</v>
      </c>
      <c r="T73" s="6">
        <v>0.29399999999999998</v>
      </c>
      <c r="U73" s="6">
        <v>10.292738320449139</v>
      </c>
      <c r="V73" s="21">
        <f t="shared" si="11"/>
        <v>0.26656333361295287</v>
      </c>
      <c r="W73" s="4">
        <f t="shared" si="12"/>
        <v>0.39439999999999997</v>
      </c>
      <c r="X73" s="4">
        <f t="shared" si="10"/>
        <v>0.67587052133101644</v>
      </c>
      <c r="Y73" s="4">
        <f t="shared" si="13"/>
        <v>43.516862738680622</v>
      </c>
      <c r="Z73" s="37">
        <f t="shared" si="14"/>
        <v>58.82352941176471</v>
      </c>
    </row>
    <row r="74" spans="1:45" x14ac:dyDescent="0.25">
      <c r="A74" s="5" t="s">
        <v>30</v>
      </c>
      <c r="B74" s="5" t="s">
        <v>11</v>
      </c>
      <c r="C74" s="5">
        <v>9</v>
      </c>
      <c r="G74" s="4">
        <v>0.18324263193968474</v>
      </c>
      <c r="I74" s="4">
        <v>3.6000000000000156</v>
      </c>
      <c r="J74" s="4">
        <v>9.0000000000000586</v>
      </c>
      <c r="K74" s="4">
        <v>24.799999999999926</v>
      </c>
      <c r="L74" s="4">
        <v>33.799999999999983</v>
      </c>
      <c r="M74" s="4">
        <v>6.0059171597633165</v>
      </c>
      <c r="N74" s="4">
        <v>49.115208097220822</v>
      </c>
      <c r="O74" s="4">
        <v>135.33968453456276</v>
      </c>
      <c r="P74" s="3">
        <v>7.8</v>
      </c>
      <c r="Q74" s="3">
        <v>1.6</v>
      </c>
      <c r="R74" s="4">
        <v>0.59</v>
      </c>
      <c r="S74" s="3">
        <v>8.3000000000000007</v>
      </c>
      <c r="T74" s="6">
        <v>0.20899999999999999</v>
      </c>
      <c r="U74" s="6">
        <v>10.292738320449139</v>
      </c>
      <c r="V74" s="21">
        <f t="shared" si="11"/>
        <v>0.18949570314662298</v>
      </c>
      <c r="W74" s="4">
        <f t="shared" si="12"/>
        <v>0.48970000000000002</v>
      </c>
      <c r="X74" s="4">
        <f t="shared" si="10"/>
        <v>0.38696284081401466</v>
      </c>
      <c r="Y74" s="4">
        <f t="shared" si="13"/>
        <v>43.800465457403256</v>
      </c>
      <c r="Z74" s="37">
        <f t="shared" si="14"/>
        <v>33.898305084745765</v>
      </c>
    </row>
    <row r="75" spans="1:45" x14ac:dyDescent="0.25">
      <c r="A75" s="5" t="s">
        <v>30</v>
      </c>
      <c r="B75" s="5" t="s">
        <v>12</v>
      </c>
      <c r="C75" s="5">
        <v>1</v>
      </c>
      <c r="E75" s="4">
        <v>58.862628211678825</v>
      </c>
      <c r="F75" s="4">
        <v>93.239506786026197</v>
      </c>
      <c r="G75" s="4">
        <v>1.1216971098265898</v>
      </c>
      <c r="H75" s="4">
        <v>8.208092485549118</v>
      </c>
      <c r="P75" s="3">
        <v>17.600000000000001</v>
      </c>
      <c r="Q75" s="3">
        <v>4.5999999999999996</v>
      </c>
      <c r="R75" s="4">
        <v>0.39</v>
      </c>
      <c r="S75" s="3">
        <v>46.6</v>
      </c>
      <c r="T75" s="6">
        <v>1.2470000000000001</v>
      </c>
      <c r="U75" s="6">
        <v>9.2412246696986422</v>
      </c>
      <c r="V75" s="21">
        <f t="shared" si="11"/>
        <v>1.1415104542908823</v>
      </c>
      <c r="W75" s="4">
        <f t="shared" si="12"/>
        <v>1.8173999999999999</v>
      </c>
      <c r="X75" s="4">
        <f t="shared" si="10"/>
        <v>0.62810083321826915</v>
      </c>
      <c r="Y75" s="4">
        <f t="shared" si="13"/>
        <v>40.823104006479191</v>
      </c>
      <c r="Z75" s="37">
        <f t="shared" si="14"/>
        <v>51.282051282051285</v>
      </c>
      <c r="AA75" s="54">
        <v>20.819800000000001</v>
      </c>
      <c r="AB75" s="55">
        <v>48.400000000000006</v>
      </c>
      <c r="AC75" s="56">
        <v>0.62190000000000001</v>
      </c>
      <c r="AD75" s="55">
        <v>58.367885532591423</v>
      </c>
      <c r="AE75" s="55">
        <v>45.21780604133545</v>
      </c>
      <c r="AF75" s="56">
        <v>1.014019224801272</v>
      </c>
      <c r="AG75" s="55">
        <v>22.036645468998408</v>
      </c>
      <c r="AH75" s="55">
        <v>38.205723370429254</v>
      </c>
      <c r="AI75" s="56">
        <v>0.2474950953895072</v>
      </c>
      <c r="AJ75" s="56">
        <v>0.18733692607313196</v>
      </c>
      <c r="AK75" s="55">
        <v>109.18060413354533</v>
      </c>
      <c r="AL75" s="55">
        <v>935.2317965023849</v>
      </c>
      <c r="AM75" s="55">
        <v>367.66136724960251</v>
      </c>
      <c r="AN75" s="56">
        <v>7.0432193958664555E-2</v>
      </c>
      <c r="AO75" s="55">
        <v>77.833306836248028</v>
      </c>
      <c r="AP75" s="55">
        <v>16.375168172208415</v>
      </c>
      <c r="AQ75" s="55">
        <v>26.157985777435904</v>
      </c>
      <c r="AR75" s="54">
        <v>0.30751489525270498</v>
      </c>
      <c r="AS75" s="55">
        <v>14.577967309949015</v>
      </c>
    </row>
    <row r="76" spans="1:45" x14ac:dyDescent="0.25">
      <c r="A76" s="5" t="s">
        <v>30</v>
      </c>
      <c r="B76" s="5" t="s">
        <v>12</v>
      </c>
      <c r="C76" s="5">
        <v>2</v>
      </c>
      <c r="D76" s="4">
        <v>28.460263638861615</v>
      </c>
      <c r="E76" s="4">
        <v>58.090160195536654</v>
      </c>
      <c r="F76" s="4">
        <v>97.344790745417512</v>
      </c>
      <c r="G76" s="4">
        <v>0.83714219653179212</v>
      </c>
      <c r="P76" s="3">
        <v>16</v>
      </c>
      <c r="Q76" s="3">
        <v>3.2</v>
      </c>
      <c r="R76" s="4">
        <v>0.52</v>
      </c>
      <c r="S76" s="3">
        <v>31.4</v>
      </c>
      <c r="T76" s="6">
        <v>0.93500000000000005</v>
      </c>
      <c r="U76" s="6">
        <v>9.2412246696986422</v>
      </c>
      <c r="V76" s="21">
        <f t="shared" si="11"/>
        <v>0.85590398938410173</v>
      </c>
      <c r="W76" s="4">
        <f t="shared" si="12"/>
        <v>1.6328</v>
      </c>
      <c r="X76" s="4">
        <f t="shared" si="10"/>
        <v>0.52419401603631899</v>
      </c>
      <c r="Y76" s="4">
        <f t="shared" si="13"/>
        <v>36.686357803513758</v>
      </c>
      <c r="Z76" s="37">
        <f t="shared" si="14"/>
        <v>38.46153846153846</v>
      </c>
    </row>
    <row r="77" spans="1:45" x14ac:dyDescent="0.25">
      <c r="A77" s="5" t="s">
        <v>30</v>
      </c>
      <c r="B77" s="5" t="s">
        <v>12</v>
      </c>
      <c r="C77" s="5">
        <v>3</v>
      </c>
      <c r="D77" s="4">
        <v>23.721258973637944</v>
      </c>
      <c r="E77" s="4">
        <v>46.033112408695651</v>
      </c>
      <c r="F77" s="4">
        <v>61.765366592274681</v>
      </c>
      <c r="G77" s="4">
        <v>0.53422890173410409</v>
      </c>
      <c r="I77" s="4">
        <v>2.9000000000000385</v>
      </c>
      <c r="J77" s="4">
        <v>6.799999999999959</v>
      </c>
      <c r="K77" s="4">
        <v>25.900000000000013</v>
      </c>
      <c r="L77" s="4">
        <v>32.699999999999974</v>
      </c>
      <c r="M77" s="4">
        <v>17.798165137614692</v>
      </c>
      <c r="N77" s="4">
        <v>12.728626208591853</v>
      </c>
      <c r="O77" s="4">
        <v>48.481091000372224</v>
      </c>
      <c r="P77" s="3">
        <v>12.1</v>
      </c>
      <c r="Q77" s="3">
        <v>2.8</v>
      </c>
      <c r="R77" s="4">
        <v>0.65</v>
      </c>
      <c r="S77" s="3">
        <v>20.100000000000001</v>
      </c>
      <c r="T77" s="6">
        <v>0.59599999999999997</v>
      </c>
      <c r="U77" s="6">
        <v>9.2412246696986422</v>
      </c>
      <c r="V77" s="21">
        <f t="shared" si="11"/>
        <v>0.54558158039884974</v>
      </c>
      <c r="W77" s="4">
        <f t="shared" si="12"/>
        <v>1.3065000000000002</v>
      </c>
      <c r="X77" s="4">
        <f t="shared" si="10"/>
        <v>0.41759018782919988</v>
      </c>
      <c r="Y77" s="4">
        <f t="shared" si="13"/>
        <v>36.84141972921045</v>
      </c>
      <c r="Z77" s="37">
        <f t="shared" si="14"/>
        <v>30.769230769230766</v>
      </c>
    </row>
    <row r="78" spans="1:45" x14ac:dyDescent="0.25">
      <c r="A78" s="5" t="s">
        <v>30</v>
      </c>
      <c r="B78" s="5" t="s">
        <v>12</v>
      </c>
      <c r="C78" s="5">
        <v>4</v>
      </c>
      <c r="D78" s="4">
        <v>29.814255001848434</v>
      </c>
      <c r="E78" s="4">
        <v>34.235187135999986</v>
      </c>
      <c r="F78" s="4">
        <v>81.640961192842937</v>
      </c>
      <c r="G78" s="4">
        <v>0.60858034682080941</v>
      </c>
      <c r="I78" s="4">
        <v>2.2000000000000148</v>
      </c>
      <c r="J78" s="4">
        <v>5.4999999999999858</v>
      </c>
      <c r="K78" s="4">
        <v>29.600000000000009</v>
      </c>
      <c r="L78" s="4">
        <v>35.099999999999994</v>
      </c>
      <c r="M78" s="4">
        <v>18.888888888888893</v>
      </c>
      <c r="N78" s="4">
        <v>9.0374262473832516</v>
      </c>
      <c r="O78" s="4">
        <v>48.637784895008188</v>
      </c>
      <c r="P78" s="3">
        <v>13.4</v>
      </c>
      <c r="Q78" s="3">
        <v>3.1</v>
      </c>
      <c r="R78" s="4">
        <v>0.33</v>
      </c>
      <c r="S78" s="3">
        <v>28.3</v>
      </c>
      <c r="T78" s="6">
        <v>0.68100000000000005</v>
      </c>
      <c r="U78" s="6">
        <v>9.2412246696986422</v>
      </c>
      <c r="V78" s="21">
        <f t="shared" si="11"/>
        <v>0.62339103397922269</v>
      </c>
      <c r="W78" s="4">
        <f t="shared" si="12"/>
        <v>0.93390000000000006</v>
      </c>
      <c r="X78" s="4">
        <f t="shared" si="10"/>
        <v>0.66751368880953277</v>
      </c>
      <c r="Y78" s="4">
        <f t="shared" si="13"/>
        <v>45.39686722690854</v>
      </c>
      <c r="Z78" s="37">
        <f t="shared" si="14"/>
        <v>60.606060606060602</v>
      </c>
    </row>
    <row r="79" spans="1:45" x14ac:dyDescent="0.25">
      <c r="A79" s="5" t="s">
        <v>30</v>
      </c>
      <c r="B79" s="5" t="s">
        <v>12</v>
      </c>
      <c r="C79" s="5">
        <v>5</v>
      </c>
      <c r="D79" s="4">
        <v>27.081085983739829</v>
      </c>
      <c r="E79" s="4">
        <v>29.308084657534234</v>
      </c>
      <c r="F79" s="4">
        <v>86.373361890784977</v>
      </c>
      <c r="G79" s="4">
        <v>0.54340809248554922</v>
      </c>
      <c r="I79" s="4">
        <v>2.9999999999999445</v>
      </c>
      <c r="J79" s="4">
        <v>6.799999999999959</v>
      </c>
      <c r="K79" s="4">
        <v>35.300000000000068</v>
      </c>
      <c r="L79" s="4">
        <v>42.10000000000003</v>
      </c>
      <c r="M79" s="4">
        <v>14.061757719714954</v>
      </c>
      <c r="N79" s="4">
        <v>12.513615630744017</v>
      </c>
      <c r="O79" s="4">
        <v>64.960387024304012</v>
      </c>
      <c r="P79" s="3">
        <v>14.2</v>
      </c>
      <c r="Q79" s="3">
        <v>2.5</v>
      </c>
      <c r="R79" s="4">
        <v>0.54</v>
      </c>
      <c r="S79" s="3">
        <v>23</v>
      </c>
      <c r="T79" s="6">
        <v>0.60899999999999999</v>
      </c>
      <c r="U79" s="6">
        <v>9.2412246696986422</v>
      </c>
      <c r="V79" s="21">
        <f t="shared" si="11"/>
        <v>0.55748184976996562</v>
      </c>
      <c r="W79" s="4">
        <f t="shared" si="12"/>
        <v>1.2420000000000002</v>
      </c>
      <c r="X79" s="4">
        <f t="shared" si="10"/>
        <v>0.4488581721175246</v>
      </c>
      <c r="Y79" s="4">
        <f t="shared" si="13"/>
        <v>41.256948561626743</v>
      </c>
      <c r="Z79" s="37">
        <f t="shared" si="14"/>
        <v>37.037037037037031</v>
      </c>
    </row>
    <row r="80" spans="1:45" x14ac:dyDescent="0.25">
      <c r="A80" s="5" t="s">
        <v>30</v>
      </c>
      <c r="B80" s="5" t="s">
        <v>12</v>
      </c>
      <c r="C80" s="5">
        <v>6</v>
      </c>
      <c r="D80" s="4">
        <v>20.398613707692309</v>
      </c>
      <c r="E80" s="4">
        <v>30.359902083044975</v>
      </c>
      <c r="F80" s="4">
        <v>67.93254912977099</v>
      </c>
      <c r="G80" s="4">
        <v>0.48833294797687871</v>
      </c>
      <c r="I80" s="4">
        <v>3.3999999999999981</v>
      </c>
      <c r="J80" s="4">
        <v>6.0000000000000009</v>
      </c>
      <c r="K80" s="4">
        <v>33</v>
      </c>
      <c r="L80" s="4">
        <v>39</v>
      </c>
      <c r="M80" s="4">
        <v>13.641025641025642</v>
      </c>
      <c r="N80" s="4">
        <v>12.286699115547053</v>
      </c>
      <c r="O80" s="4">
        <v>67.57684513550879</v>
      </c>
      <c r="P80" s="3">
        <v>10.1</v>
      </c>
      <c r="Q80" s="3">
        <v>2.7</v>
      </c>
      <c r="R80" s="4">
        <v>0.35</v>
      </c>
      <c r="S80" s="3">
        <v>18.100000000000001</v>
      </c>
      <c r="T80" s="6">
        <v>0.55400000000000005</v>
      </c>
      <c r="U80" s="6">
        <v>9.2412246696986422</v>
      </c>
      <c r="V80" s="21">
        <f t="shared" si="11"/>
        <v>0.50713455627678328</v>
      </c>
      <c r="W80" s="4">
        <f t="shared" si="12"/>
        <v>0.63349999999999995</v>
      </c>
      <c r="X80" s="4">
        <f t="shared" si="10"/>
        <v>0.80052810777708494</v>
      </c>
      <c r="Y80" s="4">
        <f t="shared" si="13"/>
        <v>35.690725027464715</v>
      </c>
      <c r="Z80" s="37">
        <f t="shared" si="14"/>
        <v>57.142857142857153</v>
      </c>
    </row>
    <row r="81" spans="1:45" x14ac:dyDescent="0.25">
      <c r="A81" s="5" t="s">
        <v>30</v>
      </c>
      <c r="B81" s="5" t="s">
        <v>12</v>
      </c>
      <c r="C81" s="5">
        <v>7</v>
      </c>
      <c r="G81" s="4">
        <v>0.48282543352601165</v>
      </c>
      <c r="I81" s="4">
        <v>3.4999999999999227</v>
      </c>
      <c r="J81" s="4">
        <v>6.3999999999999613</v>
      </c>
      <c r="K81" s="4">
        <v>38.40000000000007</v>
      </c>
      <c r="L81" s="4">
        <v>44.800000000000033</v>
      </c>
      <c r="M81" s="4">
        <v>11.74107142857142</v>
      </c>
      <c r="N81" s="4">
        <v>13.255308348737119</v>
      </c>
      <c r="O81" s="4">
        <v>79.53185009242334</v>
      </c>
      <c r="P81" s="3">
        <v>12.8</v>
      </c>
      <c r="Q81" s="3">
        <v>2.2999999999999998</v>
      </c>
      <c r="R81" s="4">
        <v>0.71</v>
      </c>
      <c r="S81" s="3">
        <v>18.7</v>
      </c>
      <c r="T81" s="6">
        <v>0.54</v>
      </c>
      <c r="U81" s="6">
        <v>9.2412246696986422</v>
      </c>
      <c r="V81" s="21">
        <f t="shared" si="11"/>
        <v>0.49431888156942771</v>
      </c>
      <c r="W81" s="4">
        <f t="shared" si="12"/>
        <v>1.3276999999999999</v>
      </c>
      <c r="X81" s="4">
        <f t="shared" si="10"/>
        <v>0.37231218013815454</v>
      </c>
      <c r="Y81" s="4">
        <f t="shared" si="13"/>
        <v>37.829831505988224</v>
      </c>
      <c r="Z81" s="37">
        <f t="shared" si="14"/>
        <v>28.169014084507044</v>
      </c>
    </row>
    <row r="82" spans="1:45" x14ac:dyDescent="0.25">
      <c r="A82" s="5" t="s">
        <v>30</v>
      </c>
      <c r="B82" s="5" t="s">
        <v>12</v>
      </c>
      <c r="C82" s="5">
        <v>8</v>
      </c>
      <c r="G82" s="4">
        <v>0.76921618497109834</v>
      </c>
      <c r="P82" s="3">
        <v>14.6</v>
      </c>
      <c r="Q82" s="3">
        <v>2.5</v>
      </c>
      <c r="R82" s="4">
        <v>0.45</v>
      </c>
      <c r="S82" s="3">
        <v>29.3</v>
      </c>
      <c r="T82" s="6">
        <v>0.85799999999999998</v>
      </c>
      <c r="U82" s="6">
        <v>9.2412246696986422</v>
      </c>
      <c r="V82" s="21">
        <f t="shared" si="11"/>
        <v>0.78541777849364613</v>
      </c>
      <c r="W82" s="4">
        <f t="shared" si="12"/>
        <v>1.3185</v>
      </c>
      <c r="X82" s="4">
        <f t="shared" si="10"/>
        <v>0.59569038945289809</v>
      </c>
      <c r="Y82" s="4">
        <f t="shared" si="13"/>
        <v>37.304986979279377</v>
      </c>
      <c r="Z82" s="37">
        <f t="shared" si="14"/>
        <v>44.444444444444443</v>
      </c>
    </row>
    <row r="83" spans="1:45" x14ac:dyDescent="0.25">
      <c r="A83" s="5" t="s">
        <v>30</v>
      </c>
      <c r="B83" s="5" t="s">
        <v>12</v>
      </c>
      <c r="C83" s="5">
        <v>9</v>
      </c>
      <c r="G83" s="4">
        <v>0.60399075144508685</v>
      </c>
      <c r="I83" s="4">
        <v>2.1999999999999491</v>
      </c>
      <c r="J83" s="4">
        <v>7.7000000000000099</v>
      </c>
      <c r="K83" s="4">
        <v>41.400000000000013</v>
      </c>
      <c r="L83" s="4">
        <v>49.100000000000023</v>
      </c>
      <c r="M83" s="4">
        <v>13.401221995926674</v>
      </c>
      <c r="N83" s="4">
        <v>12.748539578755574</v>
      </c>
      <c r="O83" s="4">
        <v>68.54409591694548</v>
      </c>
      <c r="P83" s="3">
        <v>13.1</v>
      </c>
      <c r="Q83" s="3">
        <v>2.5</v>
      </c>
      <c r="R83" s="4">
        <v>0.42</v>
      </c>
      <c r="S83" s="3">
        <v>20.9</v>
      </c>
      <c r="T83" s="6">
        <v>0.67700000000000005</v>
      </c>
      <c r="U83" s="6">
        <v>9.2412246696986422</v>
      </c>
      <c r="V83" s="21">
        <f t="shared" si="11"/>
        <v>0.61972941263426395</v>
      </c>
      <c r="W83" s="4">
        <f t="shared" si="12"/>
        <v>0.87779999999999991</v>
      </c>
      <c r="X83" s="4">
        <f t="shared" si="10"/>
        <v>0.70600297634343134</v>
      </c>
      <c r="Y83" s="4">
        <f t="shared" si="13"/>
        <v>33.724395799065015</v>
      </c>
      <c r="Z83" s="37">
        <f t="shared" si="14"/>
        <v>47.61904761904762</v>
      </c>
    </row>
    <row r="84" spans="1:45" x14ac:dyDescent="0.25">
      <c r="A84" s="5" t="s">
        <v>30</v>
      </c>
      <c r="B84" s="5" t="s">
        <v>13</v>
      </c>
      <c r="C84" s="5">
        <v>1</v>
      </c>
      <c r="E84" s="4">
        <v>27.315827122736415</v>
      </c>
      <c r="F84" s="4">
        <v>58.574423155778902</v>
      </c>
      <c r="G84" s="4">
        <v>0.52072393364928904</v>
      </c>
      <c r="H84" s="4">
        <v>9.1232227488151736</v>
      </c>
      <c r="I84" s="4">
        <v>2.4999999999999662</v>
      </c>
      <c r="J84" s="4">
        <v>5.8999999999999826</v>
      </c>
      <c r="K84" s="4">
        <v>43.200000000000038</v>
      </c>
      <c r="L84" s="4">
        <v>49.100000000000023</v>
      </c>
      <c r="M84" s="4">
        <v>11.670061099796328</v>
      </c>
      <c r="N84" s="4">
        <v>11.330379916767319</v>
      </c>
      <c r="O84" s="4">
        <v>82.961425831245776</v>
      </c>
      <c r="P84" s="3">
        <v>9.1</v>
      </c>
      <c r="Q84" s="3">
        <v>4.7</v>
      </c>
      <c r="R84" s="4">
        <v>0.43</v>
      </c>
      <c r="S84" s="3">
        <v>30.1</v>
      </c>
      <c r="T84" s="6">
        <v>0.59399999999999997</v>
      </c>
      <c r="U84" s="6">
        <v>10.667665754146602</v>
      </c>
      <c r="V84" s="21">
        <f t="shared" si="11"/>
        <v>0.5367421422980031</v>
      </c>
      <c r="W84" s="4">
        <f t="shared" si="12"/>
        <v>1.2943</v>
      </c>
      <c r="X84" s="4">
        <f t="shared" si="10"/>
        <v>0.41469685721857613</v>
      </c>
      <c r="Y84" s="4">
        <f t="shared" si="13"/>
        <v>56.079069683498531</v>
      </c>
      <c r="Z84" s="37">
        <f t="shared" si="14"/>
        <v>46.511627906976749</v>
      </c>
      <c r="AA84" s="54">
        <v>22.145600000000002</v>
      </c>
      <c r="AB84" s="55">
        <v>48.480000000000004</v>
      </c>
      <c r="AC84" s="56">
        <v>0.42399999999999999</v>
      </c>
      <c r="AD84" s="55">
        <v>124.33118908382065</v>
      </c>
      <c r="AE84" s="55">
        <v>22.718323586744642</v>
      </c>
      <c r="AF84" s="56">
        <v>0.35496796764132554</v>
      </c>
      <c r="AG84" s="55">
        <v>6.389766081871346</v>
      </c>
      <c r="AH84" s="55">
        <v>256.12621832358673</v>
      </c>
      <c r="AI84" s="56">
        <v>0.14840412280701756</v>
      </c>
      <c r="AJ84" s="56">
        <v>0.15595539278752438</v>
      </c>
      <c r="AK84" s="55">
        <v>109.38226120857701</v>
      </c>
      <c r="AL84" s="55">
        <v>1164.4362573099418</v>
      </c>
      <c r="AM84" s="55">
        <v>177.22612085769981</v>
      </c>
      <c r="AN84" s="56">
        <v>0.17836812865497076</v>
      </c>
      <c r="AO84" s="55">
        <v>8.8191033138401558</v>
      </c>
      <c r="AP84" s="55">
        <v>24.220374220374648</v>
      </c>
      <c r="AQ84" s="55">
        <v>32.97297297297294</v>
      </c>
      <c r="AR84" s="54">
        <v>1.1642411642414054</v>
      </c>
      <c r="AS84" s="55">
        <v>31.951578487837338</v>
      </c>
    </row>
    <row r="85" spans="1:45" x14ac:dyDescent="0.25">
      <c r="A85" s="5" t="s">
        <v>30</v>
      </c>
      <c r="B85" s="5" t="s">
        <v>13</v>
      </c>
      <c r="C85" s="5">
        <v>2</v>
      </c>
      <c r="D85" s="4">
        <v>10.52273424561402</v>
      </c>
      <c r="E85" s="4">
        <v>22.932124029075787</v>
      </c>
      <c r="F85" s="4">
        <v>66.381909517819707</v>
      </c>
      <c r="G85" s="4">
        <v>0.70247748815165867</v>
      </c>
      <c r="I85" s="4">
        <v>2.400000000000023</v>
      </c>
      <c r="J85" s="4">
        <v>8.2000000000000259</v>
      </c>
      <c r="K85" s="4">
        <v>37.899999999999977</v>
      </c>
      <c r="L85" s="4">
        <v>46.1</v>
      </c>
      <c r="M85" s="4">
        <v>16.767895878524946</v>
      </c>
      <c r="N85" s="4">
        <v>11.672971929073006</v>
      </c>
      <c r="O85" s="4">
        <v>53.95190684291039</v>
      </c>
      <c r="P85" s="3">
        <v>9.1</v>
      </c>
      <c r="Q85" s="3">
        <v>5.7</v>
      </c>
      <c r="R85" s="4">
        <v>0.41</v>
      </c>
      <c r="S85" s="3">
        <v>38.299999999999997</v>
      </c>
      <c r="T85" s="6">
        <v>0.79800000000000004</v>
      </c>
      <c r="U85" s="6">
        <v>10.667665754146602</v>
      </c>
      <c r="V85" s="21">
        <f t="shared" si="11"/>
        <v>0.72107782753166083</v>
      </c>
      <c r="W85" s="4">
        <f t="shared" si="12"/>
        <v>1.5702999999999998</v>
      </c>
      <c r="X85" s="4">
        <f t="shared" si="10"/>
        <v>0.45919749572162066</v>
      </c>
      <c r="Y85" s="4">
        <f t="shared" si="13"/>
        <v>53.114932310574112</v>
      </c>
      <c r="Z85" s="37">
        <f t="shared" si="14"/>
        <v>48.780487804878049</v>
      </c>
    </row>
    <row r="86" spans="1:45" x14ac:dyDescent="0.25">
      <c r="A86" s="5" t="s">
        <v>30</v>
      </c>
      <c r="B86" s="5" t="s">
        <v>13</v>
      </c>
      <c r="C86" s="5">
        <v>3</v>
      </c>
      <c r="D86" s="4">
        <v>6.6106463458110483</v>
      </c>
      <c r="E86" s="4">
        <v>25.44059046439628</v>
      </c>
      <c r="F86" s="4">
        <v>42.661315801526712</v>
      </c>
      <c r="G86" s="4">
        <v>0.64340758293838851</v>
      </c>
      <c r="I86" s="4">
        <v>2.7000000000000024</v>
      </c>
      <c r="J86" s="4">
        <v>6.1000000000000192</v>
      </c>
      <c r="K86" s="4">
        <v>41.699999999999953</v>
      </c>
      <c r="L86" s="4">
        <v>47.799999999999969</v>
      </c>
      <c r="M86" s="4">
        <v>14.811715481171557</v>
      </c>
      <c r="N86" s="4">
        <v>9.4807710722677996</v>
      </c>
      <c r="O86" s="4">
        <v>64.811172739928779</v>
      </c>
      <c r="P86" s="3">
        <v>9.6999999999999993</v>
      </c>
      <c r="Q86" s="3">
        <v>5.3</v>
      </c>
      <c r="R86" s="4">
        <v>0.49</v>
      </c>
      <c r="S86" s="3">
        <v>37.200000000000003</v>
      </c>
      <c r="T86" s="6">
        <v>0.72499999999999998</v>
      </c>
      <c r="U86" s="6">
        <v>10.667665754146602</v>
      </c>
      <c r="V86" s="21">
        <f t="shared" si="11"/>
        <v>0.65511456761961662</v>
      </c>
      <c r="W86" s="4">
        <f t="shared" si="12"/>
        <v>1.8228000000000002</v>
      </c>
      <c r="X86" s="4">
        <f t="shared" si="10"/>
        <v>0.35940013584574093</v>
      </c>
      <c r="Y86" s="4">
        <f t="shared" si="13"/>
        <v>56.783960911093153</v>
      </c>
      <c r="Z86" s="37">
        <f t="shared" si="14"/>
        <v>40.816326530612244</v>
      </c>
    </row>
    <row r="87" spans="1:45" x14ac:dyDescent="0.25">
      <c r="A87" s="5" t="s">
        <v>30</v>
      </c>
      <c r="B87" s="5" t="s">
        <v>13</v>
      </c>
      <c r="C87" s="5">
        <v>4</v>
      </c>
      <c r="D87" s="4">
        <v>25.11804063268891</v>
      </c>
      <c r="E87" s="4">
        <v>23.714198512221031</v>
      </c>
      <c r="F87" s="4">
        <v>44.580932353525313</v>
      </c>
      <c r="G87" s="4">
        <v>0.54162559241706154</v>
      </c>
      <c r="P87" s="3">
        <v>10.5</v>
      </c>
      <c r="Q87" s="3">
        <v>4.5999999999999996</v>
      </c>
      <c r="R87" s="4">
        <v>0.39</v>
      </c>
      <c r="S87" s="3">
        <v>34.299999999999997</v>
      </c>
      <c r="T87" s="6">
        <v>0.61799999999999999</v>
      </c>
      <c r="U87" s="6">
        <v>10.667665754146602</v>
      </c>
      <c r="V87" s="21">
        <f t="shared" si="11"/>
        <v>0.55842869350196289</v>
      </c>
      <c r="W87" s="4">
        <f t="shared" si="12"/>
        <v>1.3376999999999999</v>
      </c>
      <c r="X87" s="4">
        <f t="shared" si="10"/>
        <v>0.41745435710694695</v>
      </c>
      <c r="Y87" s="4">
        <f t="shared" si="13"/>
        <v>61.422345232479415</v>
      </c>
      <c r="Z87" s="37">
        <f t="shared" si="14"/>
        <v>51.282051282051285</v>
      </c>
    </row>
    <row r="88" spans="1:45" x14ac:dyDescent="0.25">
      <c r="A88" s="5" t="s">
        <v>30</v>
      </c>
      <c r="B88" s="5" t="s">
        <v>13</v>
      </c>
      <c r="C88" s="5">
        <v>5</v>
      </c>
      <c r="D88" s="4">
        <v>20.226091759999999</v>
      </c>
      <c r="E88" s="4">
        <v>10.491483999999991</v>
      </c>
      <c r="F88" s="4">
        <v>77.060885922836277</v>
      </c>
      <c r="G88" s="4">
        <v>0.7251966824644549</v>
      </c>
      <c r="I88" s="4">
        <v>3.1999999999999806</v>
      </c>
      <c r="J88" s="4">
        <v>7.7000000000000099</v>
      </c>
      <c r="K88" s="4">
        <v>46</v>
      </c>
      <c r="L88" s="4">
        <v>53.70000000000001</v>
      </c>
      <c r="M88" s="4">
        <v>14.860335195530723</v>
      </c>
      <c r="N88" s="4">
        <v>10.617809190512149</v>
      </c>
      <c r="O88" s="4">
        <v>63.4310678913712</v>
      </c>
      <c r="P88" s="3">
        <v>8.4</v>
      </c>
      <c r="Q88" s="3">
        <v>5.2</v>
      </c>
      <c r="R88" s="4">
        <v>0.55000000000000004</v>
      </c>
      <c r="S88" s="3">
        <v>30</v>
      </c>
      <c r="T88" s="6">
        <v>0.82</v>
      </c>
      <c r="U88" s="6">
        <v>10.667665754146602</v>
      </c>
      <c r="V88" s="21">
        <f t="shared" si="11"/>
        <v>0.7409571661352905</v>
      </c>
      <c r="W88" s="4">
        <f t="shared" si="12"/>
        <v>1.65</v>
      </c>
      <c r="X88" s="4">
        <f t="shared" si="10"/>
        <v>0.44906494917290335</v>
      </c>
      <c r="Y88" s="4">
        <f t="shared" si="13"/>
        <v>40.488170397858511</v>
      </c>
      <c r="Z88" s="37">
        <f t="shared" si="14"/>
        <v>36.363636363636367</v>
      </c>
    </row>
    <row r="89" spans="1:45" x14ac:dyDescent="0.25">
      <c r="A89" s="5" t="s">
        <v>30</v>
      </c>
      <c r="B89" s="5" t="s">
        <v>13</v>
      </c>
      <c r="C89" s="5">
        <v>6</v>
      </c>
      <c r="D89" s="4">
        <v>8.7586239130434791</v>
      </c>
      <c r="E89" s="4">
        <v>22.934414137566129</v>
      </c>
      <c r="F89" s="4">
        <v>59.564627328244271</v>
      </c>
      <c r="G89" s="4">
        <v>0.43439099526066344</v>
      </c>
      <c r="I89" s="4">
        <v>2.3999999999999853</v>
      </c>
      <c r="J89" s="4">
        <v>13.599999999999993</v>
      </c>
      <c r="K89" s="4">
        <v>43</v>
      </c>
      <c r="L89" s="4">
        <v>56.599999999999994</v>
      </c>
      <c r="M89" s="4">
        <v>8.4452296819787982</v>
      </c>
      <c r="N89" s="4">
        <v>31.308199636686965</v>
      </c>
      <c r="O89" s="4">
        <v>98.989160615995601</v>
      </c>
      <c r="P89" s="3">
        <v>8.4</v>
      </c>
      <c r="Q89" s="3">
        <v>4.2</v>
      </c>
      <c r="R89" s="4">
        <v>0.46</v>
      </c>
      <c r="S89" s="3">
        <v>23.3</v>
      </c>
      <c r="T89" s="6">
        <v>0.496</v>
      </c>
      <c r="U89" s="6">
        <v>10.667665754146602</v>
      </c>
      <c r="V89" s="21">
        <f t="shared" si="11"/>
        <v>0.44818872488183426</v>
      </c>
      <c r="W89" s="4">
        <f t="shared" si="12"/>
        <v>1.0718000000000001</v>
      </c>
      <c r="X89" s="4">
        <f t="shared" si="10"/>
        <v>0.41816451285858763</v>
      </c>
      <c r="Y89" s="4">
        <f t="shared" si="13"/>
        <v>51.987028469185802</v>
      </c>
      <c r="Z89" s="37">
        <f t="shared" si="14"/>
        <v>43.478260869565219</v>
      </c>
    </row>
    <row r="90" spans="1:45" x14ac:dyDescent="0.25">
      <c r="A90" s="5" t="s">
        <v>30</v>
      </c>
      <c r="B90" s="5" t="s">
        <v>13</v>
      </c>
      <c r="C90" s="5">
        <v>7</v>
      </c>
      <c r="G90" s="4">
        <v>0.64795142180094778</v>
      </c>
      <c r="I90" s="4">
        <v>1.7000000000000084</v>
      </c>
      <c r="J90" s="4">
        <v>8.7999999999999936</v>
      </c>
      <c r="K90" s="4">
        <v>35.600000000000009</v>
      </c>
      <c r="L90" s="4">
        <v>44.400000000000006</v>
      </c>
      <c r="M90" s="4">
        <v>16.058558558558556</v>
      </c>
      <c r="N90" s="4">
        <v>13.581265051538654</v>
      </c>
      <c r="O90" s="4">
        <v>54.942390435770065</v>
      </c>
      <c r="P90" s="3">
        <v>11.8</v>
      </c>
      <c r="Q90" s="3">
        <v>5.3</v>
      </c>
      <c r="R90" s="4">
        <v>0.48</v>
      </c>
      <c r="S90" s="3">
        <v>43.2</v>
      </c>
      <c r="T90" s="6">
        <v>0.73599999999999999</v>
      </c>
      <c r="U90" s="6">
        <v>10.667665754146602</v>
      </c>
      <c r="V90" s="21">
        <f t="shared" si="11"/>
        <v>0.66505423692143151</v>
      </c>
      <c r="W90" s="4">
        <f t="shared" si="12"/>
        <v>2.0735999999999999</v>
      </c>
      <c r="X90" s="4">
        <f t="shared" si="10"/>
        <v>0.32072445839189406</v>
      </c>
      <c r="Y90" s="4">
        <f t="shared" si="13"/>
        <v>64.957108160042566</v>
      </c>
      <c r="Z90" s="37">
        <f t="shared" si="14"/>
        <v>41.666666666666671</v>
      </c>
    </row>
    <row r="91" spans="1:45" x14ac:dyDescent="0.25">
      <c r="A91" s="5" t="s">
        <v>30</v>
      </c>
      <c r="B91" s="5" t="s">
        <v>13</v>
      </c>
      <c r="C91" s="5">
        <v>8</v>
      </c>
      <c r="G91" s="4">
        <v>0.48073815165876777</v>
      </c>
      <c r="I91" s="4">
        <v>2.3000000000000425</v>
      </c>
      <c r="J91" s="4">
        <v>9.3999999999999808</v>
      </c>
      <c r="K91" s="4">
        <v>38.399999999999956</v>
      </c>
      <c r="L91" s="4">
        <v>47.79999999999994</v>
      </c>
      <c r="M91" s="4">
        <v>11.066945606694574</v>
      </c>
      <c r="N91" s="4">
        <v>19.553264011948411</v>
      </c>
      <c r="O91" s="4">
        <v>79.87716362327869</v>
      </c>
      <c r="P91" s="3">
        <v>9.3000000000000007</v>
      </c>
      <c r="Q91" s="3">
        <v>4</v>
      </c>
      <c r="R91" s="4">
        <v>0.55000000000000004</v>
      </c>
      <c r="S91" s="3">
        <v>24.5</v>
      </c>
      <c r="T91" s="6">
        <v>0.54400000000000004</v>
      </c>
      <c r="U91" s="6">
        <v>10.667665754146602</v>
      </c>
      <c r="V91" s="21">
        <f t="shared" si="11"/>
        <v>0.49156182728975373</v>
      </c>
      <c r="W91" s="4">
        <f t="shared" si="12"/>
        <v>1.3475000000000001</v>
      </c>
      <c r="X91" s="4">
        <f t="shared" si="10"/>
        <v>0.36479541913896379</v>
      </c>
      <c r="Y91" s="4">
        <f t="shared" si="13"/>
        <v>49.841136231187342</v>
      </c>
      <c r="Z91" s="37">
        <f t="shared" si="14"/>
        <v>36.36363636363636</v>
      </c>
    </row>
    <row r="92" spans="1:45" x14ac:dyDescent="0.25">
      <c r="A92" s="5" t="s">
        <v>30</v>
      </c>
      <c r="B92" s="5" t="s">
        <v>13</v>
      </c>
      <c r="C92" s="5">
        <v>9</v>
      </c>
      <c r="G92" s="4">
        <v>0.51890639810426531</v>
      </c>
      <c r="I92" s="4">
        <v>2.1999999999999491</v>
      </c>
      <c r="J92" s="4">
        <v>10.300000000000031</v>
      </c>
      <c r="K92" s="4">
        <v>43.900000000000013</v>
      </c>
      <c r="L92" s="4">
        <v>54.200000000000045</v>
      </c>
      <c r="M92" s="4">
        <v>10.535055350553495</v>
      </c>
      <c r="N92" s="4">
        <v>19.849437273522348</v>
      </c>
      <c r="O92" s="4">
        <v>84.600999641517362</v>
      </c>
      <c r="P92" s="3">
        <v>10.199999999999999</v>
      </c>
      <c r="Q92" s="3">
        <v>4.3</v>
      </c>
      <c r="R92" s="4">
        <v>0.37</v>
      </c>
      <c r="S92" s="3">
        <v>30.3</v>
      </c>
      <c r="T92" s="6">
        <v>0.58699999999999997</v>
      </c>
      <c r="U92" s="6">
        <v>10.667665754146602</v>
      </c>
      <c r="V92" s="21">
        <f t="shared" si="11"/>
        <v>0.53041689819684823</v>
      </c>
      <c r="W92" s="4">
        <f t="shared" si="12"/>
        <v>1.1211</v>
      </c>
      <c r="X92" s="4">
        <f t="shared" si="10"/>
        <v>0.47312184300851684</v>
      </c>
      <c r="Y92" s="4">
        <f t="shared" si="13"/>
        <v>57.124876871390832</v>
      </c>
      <c r="Z92" s="37">
        <f t="shared" si="14"/>
        <v>54.054054054054056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92"/>
  <sheetViews>
    <sheetView tabSelected="1" workbookViewId="0">
      <pane ySplit="1" topLeftCell="A71" activePane="bottomLeft" state="frozen"/>
      <selection pane="bottomLeft" activeCell="I84" sqref="I84:I85"/>
    </sheetView>
  </sheetViews>
  <sheetFormatPr defaultRowHeight="15" x14ac:dyDescent="0.25"/>
  <cols>
    <col min="1" max="1" width="8.28515625" style="1" customWidth="1"/>
    <col min="2" max="2" width="10" style="1" customWidth="1"/>
    <col min="3" max="3" width="4" style="1" customWidth="1"/>
    <col min="4" max="5" width="12" style="25" bestFit="1" customWidth="1"/>
    <col min="7" max="7" width="11.28515625" style="1" customWidth="1"/>
    <col min="8" max="8" width="13.42578125" customWidth="1"/>
    <col min="10" max="10" width="7" style="27" customWidth="1"/>
    <col min="11" max="11" width="6.28515625" style="27" customWidth="1"/>
    <col min="12" max="12" width="7" style="27" customWidth="1"/>
    <col min="13" max="13" width="6.5703125" style="27" bestFit="1" customWidth="1"/>
    <col min="14" max="14" width="13.140625" style="25" customWidth="1"/>
    <col min="15" max="16" width="11.42578125" style="25" bestFit="1" customWidth="1"/>
    <col min="17" max="17" width="14.7109375" style="33" customWidth="1"/>
    <col min="18" max="18" width="5.5703125" style="33" bestFit="1" customWidth="1"/>
    <col min="19" max="19" width="8.7109375" style="33" bestFit="1" customWidth="1"/>
    <col min="20" max="20" width="7.7109375" style="33" bestFit="1" customWidth="1"/>
    <col min="21" max="21" width="7.7109375" style="33" customWidth="1"/>
    <col min="22" max="22" width="12.7109375" style="33" bestFit="1" customWidth="1"/>
    <col min="23" max="23" width="14.42578125" style="33" bestFit="1" customWidth="1"/>
    <col min="24" max="24" width="12.7109375" style="33" customWidth="1"/>
    <col min="25" max="25" width="6.85546875" style="12" customWidth="1"/>
    <col min="26" max="26" width="6.85546875" style="14" customWidth="1"/>
    <col min="27" max="28" width="7.42578125" style="14" customWidth="1"/>
    <col min="29" max="29" width="6.42578125" style="14" customWidth="1"/>
    <col min="30" max="30" width="7.42578125" style="14" customWidth="1"/>
    <col min="31" max="31" width="6.85546875" style="14" customWidth="1"/>
    <col min="32" max="33" width="7.5703125" style="14" customWidth="1"/>
    <col min="34" max="34" width="6.85546875" style="14" customWidth="1"/>
    <col min="35" max="35" width="7" style="14" customWidth="1"/>
    <col min="36" max="36" width="7.140625" style="14" customWidth="1"/>
    <col min="37" max="37" width="7.28515625" style="14" customWidth="1"/>
    <col min="38" max="38" width="7.42578125" style="14" customWidth="1"/>
    <col min="39" max="39" width="7.5703125" style="14" customWidth="1"/>
    <col min="40" max="40" width="7.140625" style="14" customWidth="1"/>
    <col min="41" max="41" width="8.85546875" style="14" customWidth="1"/>
    <col min="42" max="42" width="6.5703125" style="14" customWidth="1"/>
    <col min="43" max="43" width="12.28515625" style="12" customWidth="1"/>
    <col min="44" max="44" width="13.42578125" style="10" customWidth="1"/>
    <col min="45" max="45" width="12" style="12" customWidth="1"/>
  </cols>
  <sheetData>
    <row r="1" spans="1:45" s="36" customFormat="1" x14ac:dyDescent="0.25">
      <c r="A1" s="2" t="s">
        <v>14</v>
      </c>
      <c r="B1" s="2" t="s">
        <v>61</v>
      </c>
      <c r="C1" s="2" t="s">
        <v>15</v>
      </c>
      <c r="D1" s="35" t="s">
        <v>78</v>
      </c>
      <c r="E1" s="35" t="s">
        <v>79</v>
      </c>
      <c r="F1" s="23" t="s">
        <v>69</v>
      </c>
      <c r="G1" s="23" t="s">
        <v>72</v>
      </c>
      <c r="H1" s="23" t="s">
        <v>70</v>
      </c>
      <c r="I1" s="23" t="s">
        <v>71</v>
      </c>
      <c r="J1" s="28" t="s">
        <v>63</v>
      </c>
      <c r="K1" s="28" t="s">
        <v>64</v>
      </c>
      <c r="L1" s="28" t="s">
        <v>65</v>
      </c>
      <c r="M1" s="28" t="s">
        <v>66</v>
      </c>
      <c r="N1" s="39" t="s">
        <v>73</v>
      </c>
      <c r="O1" s="41" t="s">
        <v>80</v>
      </c>
      <c r="P1" s="39" t="s">
        <v>81</v>
      </c>
      <c r="Q1" s="38" t="s">
        <v>25</v>
      </c>
      <c r="R1" s="38" t="s">
        <v>24</v>
      </c>
      <c r="S1" s="38" t="s">
        <v>0</v>
      </c>
      <c r="T1" s="38" t="s">
        <v>27</v>
      </c>
      <c r="U1" s="38" t="s">
        <v>1</v>
      </c>
      <c r="V1" s="38" t="s">
        <v>51</v>
      </c>
      <c r="W1" s="38" t="s">
        <v>53</v>
      </c>
      <c r="X1" s="38" t="s">
        <v>68</v>
      </c>
      <c r="Y1" s="15" t="s">
        <v>55</v>
      </c>
      <c r="Z1" s="7" t="s">
        <v>31</v>
      </c>
      <c r="AA1" s="7" t="s">
        <v>2</v>
      </c>
      <c r="AB1" s="7" t="s">
        <v>32</v>
      </c>
      <c r="AC1" s="7" t="s">
        <v>33</v>
      </c>
      <c r="AD1" s="7" t="s">
        <v>34</v>
      </c>
      <c r="AE1" s="7" t="s">
        <v>35</v>
      </c>
      <c r="AF1" s="7" t="s">
        <v>36</v>
      </c>
      <c r="AG1" s="7" t="s">
        <v>37</v>
      </c>
      <c r="AH1" s="7" t="s">
        <v>38</v>
      </c>
      <c r="AI1" s="7" t="s">
        <v>39</v>
      </c>
      <c r="AJ1" s="7" t="s">
        <v>40</v>
      </c>
      <c r="AK1" s="7" t="s">
        <v>3</v>
      </c>
      <c r="AL1" s="7" t="s">
        <v>5</v>
      </c>
      <c r="AM1" s="7" t="s">
        <v>41</v>
      </c>
      <c r="AN1" s="7" t="s">
        <v>42</v>
      </c>
      <c r="AO1" s="7" t="s">
        <v>43</v>
      </c>
      <c r="AP1" s="7" t="s">
        <v>44</v>
      </c>
      <c r="AQ1" s="17" t="s">
        <v>45</v>
      </c>
      <c r="AR1" s="19" t="s">
        <v>46</v>
      </c>
      <c r="AS1" s="17" t="s">
        <v>47</v>
      </c>
    </row>
    <row r="2" spans="1:45" x14ac:dyDescent="0.25">
      <c r="A2" s="2"/>
      <c r="B2" s="2"/>
      <c r="C2" s="2"/>
      <c r="D2" s="35" t="s">
        <v>62</v>
      </c>
      <c r="E2" s="35" t="s">
        <v>62</v>
      </c>
      <c r="F2" s="24" t="s">
        <v>18</v>
      </c>
      <c r="G2" s="24" t="s">
        <v>19</v>
      </c>
      <c r="H2" s="24" t="s">
        <v>20</v>
      </c>
      <c r="I2" s="24" t="s">
        <v>58</v>
      </c>
      <c r="J2" s="29" t="s">
        <v>67</v>
      </c>
      <c r="K2" s="29" t="s">
        <v>67</v>
      </c>
      <c r="L2" s="29" t="s">
        <v>67</v>
      </c>
      <c r="M2" s="29" t="s">
        <v>67</v>
      </c>
      <c r="N2" s="40" t="s">
        <v>82</v>
      </c>
      <c r="O2" s="40" t="s">
        <v>77</v>
      </c>
      <c r="P2" s="40" t="s">
        <v>77</v>
      </c>
      <c r="Q2" s="32" t="s">
        <v>19</v>
      </c>
      <c r="R2" s="32" t="s">
        <v>18</v>
      </c>
      <c r="S2" s="32" t="s">
        <v>20</v>
      </c>
      <c r="T2" s="32" t="s">
        <v>21</v>
      </c>
      <c r="U2" s="32" t="s">
        <v>28</v>
      </c>
      <c r="V2" s="32" t="s">
        <v>52</v>
      </c>
      <c r="W2" s="32" t="s">
        <v>54</v>
      </c>
      <c r="X2" s="32" t="s">
        <v>60</v>
      </c>
      <c r="Y2" s="22" t="s">
        <v>56</v>
      </c>
      <c r="Z2" s="8" t="s">
        <v>48</v>
      </c>
      <c r="AA2" s="8" t="s">
        <v>48</v>
      </c>
      <c r="AB2" s="8" t="s">
        <v>49</v>
      </c>
      <c r="AC2" s="8" t="s">
        <v>49</v>
      </c>
      <c r="AD2" s="8" t="s">
        <v>48</v>
      </c>
      <c r="AE2" s="8" t="s">
        <v>49</v>
      </c>
      <c r="AF2" s="8" t="s">
        <v>49</v>
      </c>
      <c r="AG2" s="8" t="s">
        <v>48</v>
      </c>
      <c r="AH2" s="8" t="s">
        <v>48</v>
      </c>
      <c r="AI2" s="8" t="s">
        <v>49</v>
      </c>
      <c r="AJ2" s="8" t="s">
        <v>49</v>
      </c>
      <c r="AK2" s="8" t="s">
        <v>49</v>
      </c>
      <c r="AL2" s="8" t="s">
        <v>48</v>
      </c>
      <c r="AM2" s="8" t="s">
        <v>49</v>
      </c>
      <c r="AN2" s="8" t="s">
        <v>50</v>
      </c>
      <c r="AO2" s="8" t="s">
        <v>50</v>
      </c>
      <c r="AP2" s="8" t="s">
        <v>50</v>
      </c>
      <c r="AQ2" s="18" t="s">
        <v>50</v>
      </c>
      <c r="AR2" s="20" t="s">
        <v>50</v>
      </c>
      <c r="AS2" s="18" t="s">
        <v>50</v>
      </c>
    </row>
    <row r="3" spans="1:45" x14ac:dyDescent="0.25">
      <c r="A3" s="5" t="s">
        <v>16</v>
      </c>
      <c r="B3" s="5" t="s">
        <v>4</v>
      </c>
      <c r="C3" s="5">
        <v>1</v>
      </c>
      <c r="D3" s="4">
        <v>20.442431983243409</v>
      </c>
      <c r="E3" s="4">
        <v>65.29229606698469</v>
      </c>
      <c r="F3" s="27">
        <v>11.6</v>
      </c>
      <c r="G3" s="27">
        <v>1.4</v>
      </c>
      <c r="H3" s="26">
        <v>0.49120554580389542</v>
      </c>
      <c r="I3" s="27">
        <v>13.842046093310866</v>
      </c>
      <c r="J3" s="27">
        <v>8.8000000000000007</v>
      </c>
      <c r="K3" s="27">
        <v>10.799999999999997</v>
      </c>
      <c r="L3" s="27">
        <v>69.200000000000017</v>
      </c>
      <c r="M3" s="27">
        <v>80</v>
      </c>
      <c r="N3" s="25">
        <v>7.17</v>
      </c>
      <c r="O3" s="25">
        <f>K3/H3</f>
        <v>21.986722446964585</v>
      </c>
      <c r="P3" s="25">
        <f>L3/H3</f>
        <v>140.87788827129165</v>
      </c>
      <c r="Q3" s="34">
        <v>1.4633333333333332</v>
      </c>
      <c r="R3" s="34">
        <v>16.3</v>
      </c>
      <c r="S3" s="34">
        <v>0.72899999999999998</v>
      </c>
      <c r="T3" s="34">
        <v>1.5234700000000001</v>
      </c>
      <c r="U3" s="34">
        <v>0.4785128686485457</v>
      </c>
      <c r="V3" s="34">
        <v>9.5399999999999991</v>
      </c>
      <c r="W3" s="34">
        <v>7.17</v>
      </c>
      <c r="X3" s="34">
        <v>22.359396433470508</v>
      </c>
      <c r="Y3" s="16">
        <v>18.978850000000001</v>
      </c>
      <c r="Z3" s="9">
        <v>45.13</v>
      </c>
      <c r="AA3" s="10">
        <v>0.20100000000000001</v>
      </c>
      <c r="AB3" s="11">
        <v>804.06330532212894</v>
      </c>
      <c r="AC3" s="11">
        <v>56.141923436040997</v>
      </c>
      <c r="AD3" s="10">
        <v>0.51698529859943987</v>
      </c>
      <c r="AE3" s="11">
        <v>16.836134453781511</v>
      </c>
      <c r="AF3" s="11">
        <v>57.51428571428572</v>
      </c>
      <c r="AG3" s="10">
        <v>9.439031746031748E-2</v>
      </c>
      <c r="AH3" s="10">
        <v>0.1328969309056956</v>
      </c>
      <c r="AI3" s="11">
        <v>8.4895424836601308</v>
      </c>
      <c r="AJ3" s="11">
        <v>1398.9277310924372</v>
      </c>
      <c r="AK3" s="11">
        <v>41.26386554621849</v>
      </c>
      <c r="AL3" s="10">
        <v>8.3608496732026152E-2</v>
      </c>
      <c r="AM3" s="11">
        <v>103.66788048552753</v>
      </c>
      <c r="AN3" s="9">
        <v>25.205318732890415</v>
      </c>
      <c r="AO3" s="9">
        <v>52.894016425498322</v>
      </c>
      <c r="AP3" s="12">
        <v>0.72350410637366636</v>
      </c>
      <c r="AQ3" s="12">
        <v>5.4581832142750404</v>
      </c>
      <c r="AR3" s="10">
        <v>2.5459130166889037</v>
      </c>
      <c r="AS3" s="12">
        <v>8.0040962309639436</v>
      </c>
    </row>
    <row r="4" spans="1:45" x14ac:dyDescent="0.25">
      <c r="A4" s="5" t="s">
        <v>16</v>
      </c>
      <c r="B4" s="5" t="s">
        <v>4</v>
      </c>
      <c r="C4" s="5">
        <v>2</v>
      </c>
      <c r="D4" s="4">
        <v>18.459053086929472</v>
      </c>
      <c r="E4" s="4">
        <v>54.077582124491919</v>
      </c>
      <c r="F4" s="27">
        <v>12.3</v>
      </c>
      <c r="G4" s="27">
        <v>2.0699999999999998</v>
      </c>
      <c r="H4" s="26">
        <v>0.68546279126989595</v>
      </c>
      <c r="I4" s="27">
        <v>15.006195786864934</v>
      </c>
      <c r="J4" s="27">
        <v>8.7999999999999989</v>
      </c>
      <c r="K4" s="27">
        <v>26.000000000000004</v>
      </c>
      <c r="L4" s="27">
        <v>104.2</v>
      </c>
      <c r="M4" s="27">
        <v>130.19999999999999</v>
      </c>
      <c r="N4" s="25">
        <v>6.15</v>
      </c>
      <c r="O4" s="25">
        <f t="shared" ref="O4:O67" si="0">K4/H4</f>
        <v>37.930578189126962</v>
      </c>
      <c r="P4" s="25">
        <f t="shared" ref="P4:P67" si="1">L4/H4</f>
        <v>152.01408643488574</v>
      </c>
      <c r="Q4" s="34">
        <v>1.8833333333333335</v>
      </c>
      <c r="R4" s="34">
        <v>20.5</v>
      </c>
      <c r="S4" s="34">
        <v>0.98</v>
      </c>
      <c r="T4" s="34">
        <v>1.9875609999999999</v>
      </c>
      <c r="U4" s="34">
        <v>0.49306662789217542</v>
      </c>
      <c r="V4" s="34">
        <v>15.879</v>
      </c>
      <c r="W4" s="34">
        <v>7.22</v>
      </c>
      <c r="X4" s="34">
        <v>20.918367346938776</v>
      </c>
      <c r="Y4" s="16">
        <v>18.708750000000002</v>
      </c>
      <c r="Z4" s="9">
        <v>45.06</v>
      </c>
      <c r="AA4" s="10">
        <v>0.20100000000000001</v>
      </c>
      <c r="AB4" s="11">
        <v>175.07913809990205</v>
      </c>
      <c r="AC4" s="11">
        <v>50.541625857002998</v>
      </c>
      <c r="AD4" s="10">
        <v>0.20721105269343784</v>
      </c>
      <c r="AE4" s="11">
        <v>4.883643486777669</v>
      </c>
      <c r="AF4" s="11">
        <v>18.340254652301663</v>
      </c>
      <c r="AG4" s="10">
        <v>0.18603</v>
      </c>
      <c r="AH4" s="10">
        <v>8.8498008814887369E-2</v>
      </c>
      <c r="AI4" s="11">
        <v>7.3757100881488746</v>
      </c>
      <c r="AJ4" s="11">
        <v>965.09461312438793</v>
      </c>
      <c r="AK4" s="11">
        <v>26.796376101860918</v>
      </c>
      <c r="AL4" s="10">
        <v>0.16089490695396669</v>
      </c>
      <c r="AM4" s="11">
        <v>23.255142017629776</v>
      </c>
      <c r="AN4" s="9">
        <v>27.599916300481624</v>
      </c>
      <c r="AO4" s="9">
        <v>50.366185394431831</v>
      </c>
      <c r="AP4" s="12">
        <v>6.2774639044935784E-2</v>
      </c>
      <c r="AQ4" s="12">
        <v>7.9940275039205533</v>
      </c>
      <c r="AR4" s="10">
        <v>1.8284217223271986</v>
      </c>
      <c r="AS4" s="12">
        <v>9.8224492262477519</v>
      </c>
    </row>
    <row r="5" spans="1:45" x14ac:dyDescent="0.25">
      <c r="A5" s="5" t="s">
        <v>16</v>
      </c>
      <c r="B5" s="5" t="s">
        <v>4</v>
      </c>
      <c r="C5" s="5">
        <v>3</v>
      </c>
      <c r="D5" s="4">
        <v>21.705473413970367</v>
      </c>
      <c r="E5" s="4">
        <v>46.909007532114039</v>
      </c>
      <c r="F5" s="30">
        <v>12.2</v>
      </c>
      <c r="G5" s="27">
        <v>2.5099999999999998</v>
      </c>
      <c r="H5" s="26">
        <v>0.76248108242381685</v>
      </c>
      <c r="I5" s="27"/>
      <c r="J5" s="27">
        <v>11.000000000000002</v>
      </c>
      <c r="K5" s="27">
        <v>19.699999999999996</v>
      </c>
      <c r="L5" s="27">
        <v>110.30000000000003</v>
      </c>
      <c r="M5" s="27">
        <v>130</v>
      </c>
      <c r="N5" s="25">
        <v>6.85</v>
      </c>
      <c r="O5" s="25">
        <f t="shared" si="0"/>
        <v>25.836706580806634</v>
      </c>
      <c r="P5" s="25">
        <f t="shared" si="1"/>
        <v>144.65932669355195</v>
      </c>
      <c r="Q5" s="34">
        <v>2.1133333333333333</v>
      </c>
      <c r="R5" s="34">
        <v>15.1</v>
      </c>
      <c r="S5" s="34">
        <v>0.92800000000000005</v>
      </c>
      <c r="T5" s="34">
        <v>2.2354699999999998</v>
      </c>
      <c r="U5" s="34">
        <v>0.41512523093577641</v>
      </c>
      <c r="V5" s="34">
        <v>24.558</v>
      </c>
      <c r="W5" s="34">
        <v>13.06</v>
      </c>
      <c r="X5" s="34">
        <v>16.271551724137929</v>
      </c>
      <c r="Y5" s="16">
        <v>18.86375</v>
      </c>
      <c r="Z5" s="9">
        <v>45.870000000000005</v>
      </c>
      <c r="AA5" s="10">
        <v>0.10100000000000001</v>
      </c>
      <c r="AB5" s="11">
        <v>37.475825825825815</v>
      </c>
      <c r="AC5" s="11">
        <v>63.385885885885997</v>
      </c>
      <c r="AD5" s="10">
        <v>0.1459785321321321</v>
      </c>
      <c r="AE5" s="11">
        <v>2.0570570570570563</v>
      </c>
      <c r="AF5" s="11">
        <v>15.394894894894895</v>
      </c>
      <c r="AG5" s="10">
        <v>7.0839264264264262E-2</v>
      </c>
      <c r="AH5" s="10">
        <v>4.5905599849849855E-2</v>
      </c>
      <c r="AI5" s="11">
        <v>9.3503003003002991</v>
      </c>
      <c r="AJ5" s="11">
        <v>540.31201201201202</v>
      </c>
      <c r="AK5" s="11">
        <v>30.016666666666659</v>
      </c>
      <c r="AL5" s="10">
        <v>0.1565523273273273</v>
      </c>
      <c r="AM5" s="11">
        <v>4.2410660660660655</v>
      </c>
      <c r="AN5" s="9">
        <v>30.077213144191774</v>
      </c>
      <c r="AO5" s="9">
        <v>48.446758843597863</v>
      </c>
      <c r="AP5" s="12">
        <v>0.55665289998138412</v>
      </c>
      <c r="AQ5" s="12">
        <v>11.293344456202524</v>
      </c>
      <c r="AR5" s="10">
        <v>6.9179418003782329</v>
      </c>
      <c r="AS5" s="12">
        <v>18.211286256580756</v>
      </c>
    </row>
    <row r="6" spans="1:45" x14ac:dyDescent="0.25">
      <c r="A6" s="5" t="s">
        <v>16</v>
      </c>
      <c r="B6" s="5" t="s">
        <v>4</v>
      </c>
      <c r="C6" s="5">
        <v>4</v>
      </c>
      <c r="D6" s="4">
        <v>21.459540993760243</v>
      </c>
      <c r="E6" s="4">
        <v>55.920072989959422</v>
      </c>
      <c r="F6" s="27">
        <v>12.7</v>
      </c>
      <c r="G6" s="27">
        <v>1.73</v>
      </c>
      <c r="H6" s="26">
        <v>0.70001069071008093</v>
      </c>
      <c r="I6" s="27"/>
      <c r="J6" s="27">
        <v>8.1000000000000032</v>
      </c>
      <c r="K6" s="27">
        <v>31.099999999999998</v>
      </c>
      <c r="L6" s="27">
        <v>90.999999999999986</v>
      </c>
      <c r="M6" s="27">
        <v>122.1</v>
      </c>
      <c r="N6" s="25">
        <v>6.7</v>
      </c>
      <c r="O6" s="25">
        <f t="shared" si="0"/>
        <v>44.427892906110614</v>
      </c>
      <c r="P6" s="25">
        <f t="shared" si="1"/>
        <v>129.99801461273523</v>
      </c>
      <c r="Q6" s="34">
        <v>2.3566666666666669</v>
      </c>
      <c r="R6" s="34">
        <v>15.2</v>
      </c>
      <c r="S6" s="34">
        <v>0.90600000000000003</v>
      </c>
      <c r="T6" s="34">
        <v>2.3176399999999999</v>
      </c>
      <c r="U6" s="34">
        <v>0.39091489618750108</v>
      </c>
      <c r="V6" s="34">
        <v>26.963000000000001</v>
      </c>
      <c r="W6" s="34">
        <v>12.96</v>
      </c>
      <c r="X6" s="34">
        <v>16.777041942604857</v>
      </c>
      <c r="Y6" s="16">
        <v>18.71</v>
      </c>
      <c r="Z6" s="9">
        <v>44.89</v>
      </c>
      <c r="AA6" s="10">
        <v>0.17399999999999999</v>
      </c>
      <c r="AB6" s="11">
        <v>33.702115384615389</v>
      </c>
      <c r="AC6" s="11">
        <v>69.575192307692006</v>
      </c>
      <c r="AD6" s="10">
        <v>0.11799835076923078</v>
      </c>
      <c r="AE6" s="11">
        <v>1.6984615384615385</v>
      </c>
      <c r="AF6" s="11">
        <v>51.960961538461547</v>
      </c>
      <c r="AG6" s="10">
        <v>7.3460999999999999E-2</v>
      </c>
      <c r="AH6" s="10">
        <v>6.5812291346153851E-2</v>
      </c>
      <c r="AI6" s="11">
        <v>6.9739423076923091</v>
      </c>
      <c r="AJ6" s="11">
        <v>493.64096153846162</v>
      </c>
      <c r="AK6" s="11">
        <v>59.733076923076922</v>
      </c>
      <c r="AL6" s="10">
        <v>0.22279009615384615</v>
      </c>
      <c r="AM6" s="11">
        <v>10.254326923076924</v>
      </c>
      <c r="AN6" s="9">
        <v>31.985559566786847</v>
      </c>
      <c r="AO6" s="9">
        <v>49.602888086642423</v>
      </c>
      <c r="AP6" s="12">
        <v>0.66787003610145035</v>
      </c>
      <c r="AQ6" s="12">
        <v>10.985196427334525</v>
      </c>
      <c r="AR6" s="10">
        <v>6.1348323372956006</v>
      </c>
      <c r="AS6" s="12">
        <v>17.120028764630128</v>
      </c>
    </row>
    <row r="7" spans="1:45" x14ac:dyDescent="0.25">
      <c r="A7" s="5" t="s">
        <v>16</v>
      </c>
      <c r="B7" s="5" t="s">
        <v>4</v>
      </c>
      <c r="C7" s="5">
        <v>5</v>
      </c>
      <c r="D7" s="4"/>
      <c r="E7" s="4">
        <v>55.939177404253705</v>
      </c>
      <c r="F7" s="27">
        <v>11</v>
      </c>
      <c r="G7" s="27">
        <v>1.31</v>
      </c>
      <c r="H7" s="26">
        <v>0.42873515409015961</v>
      </c>
      <c r="I7" s="27"/>
      <c r="J7" s="27">
        <v>3.9</v>
      </c>
      <c r="K7" s="27">
        <v>21.8</v>
      </c>
      <c r="L7" s="27">
        <v>60.29999999999999</v>
      </c>
      <c r="M7" s="27">
        <v>82.1</v>
      </c>
      <c r="N7" s="25">
        <v>6.1</v>
      </c>
      <c r="O7" s="25">
        <f t="shared" si="0"/>
        <v>50.847241687616858</v>
      </c>
      <c r="P7" s="25">
        <f t="shared" si="1"/>
        <v>140.6462694386833</v>
      </c>
      <c r="Q7" s="34">
        <v>1.36</v>
      </c>
      <c r="R7" s="34">
        <v>18.3</v>
      </c>
      <c r="S7" s="34">
        <v>0.629</v>
      </c>
      <c r="T7" s="34">
        <v>1.63245</v>
      </c>
      <c r="U7" s="34">
        <v>0.38531042298385865</v>
      </c>
      <c r="V7" s="34">
        <v>11.726000000000001</v>
      </c>
      <c r="W7" s="34">
        <v>7.42</v>
      </c>
      <c r="X7" s="34">
        <v>29.093799682034977</v>
      </c>
      <c r="Y7" s="16">
        <v>18.752600000000001</v>
      </c>
      <c r="Z7" s="9">
        <v>45.690000000000005</v>
      </c>
      <c r="AA7" s="10">
        <v>0.1089</v>
      </c>
      <c r="AB7" s="11">
        <v>32.27123655913978</v>
      </c>
      <c r="AC7" s="11">
        <v>49.690501792115001</v>
      </c>
      <c r="AD7" s="10">
        <v>0.17522785376344088</v>
      </c>
      <c r="AE7" s="11">
        <v>3.1587813620071685</v>
      </c>
      <c r="AF7" s="11">
        <v>10.889695340501792</v>
      </c>
      <c r="AG7" s="10">
        <v>0.14553371863799283</v>
      </c>
      <c r="AH7" s="10">
        <v>9.0338832437275987E-2</v>
      </c>
      <c r="AI7" s="11">
        <v>8.1466845878136205</v>
      </c>
      <c r="AJ7" s="11">
        <v>827.68960573476693</v>
      </c>
      <c r="AK7" s="11">
        <v>52.970161290322572</v>
      </c>
      <c r="AL7" s="10">
        <v>0.22516281362007168</v>
      </c>
      <c r="AM7" s="11">
        <v>8.8706093189964133</v>
      </c>
      <c r="AN7" s="9">
        <v>27.179276315791867</v>
      </c>
      <c r="AO7" s="9">
        <v>47.882401315789629</v>
      </c>
      <c r="AP7" s="12">
        <v>0.96628289473678131</v>
      </c>
      <c r="AQ7" s="12">
        <v>12.11749171702095</v>
      </c>
      <c r="AR7" s="10">
        <v>2.9869304849755069</v>
      </c>
      <c r="AS7" s="12">
        <v>15.104422201996456</v>
      </c>
    </row>
    <row r="8" spans="1:45" x14ac:dyDescent="0.25">
      <c r="A8" s="5" t="s">
        <v>16</v>
      </c>
      <c r="B8" s="5" t="s">
        <v>4</v>
      </c>
      <c r="C8" s="5">
        <v>6</v>
      </c>
      <c r="D8" s="4">
        <v>32.712925737765119</v>
      </c>
      <c r="E8" s="4">
        <v>56.963631727695976</v>
      </c>
      <c r="F8" s="27">
        <v>14.5</v>
      </c>
      <c r="G8" s="27">
        <v>1.39</v>
      </c>
      <c r="H8" s="26">
        <v>0.65037668085533196</v>
      </c>
      <c r="I8" s="27"/>
      <c r="J8" s="27">
        <v>3.4999999999999987</v>
      </c>
      <c r="K8" s="27">
        <v>42.400000000000006</v>
      </c>
      <c r="L8" s="27">
        <v>51.20000000000001</v>
      </c>
      <c r="M8" s="27">
        <v>93.6</v>
      </c>
      <c r="N8" s="25">
        <v>8.1199999999999992</v>
      </c>
      <c r="O8" s="25">
        <f t="shared" si="0"/>
        <v>65.192989306194619</v>
      </c>
      <c r="P8" s="25">
        <f t="shared" si="1"/>
        <v>78.723609728235019</v>
      </c>
      <c r="Q8" s="34">
        <v>1.9400000000000002</v>
      </c>
      <c r="R8" s="34">
        <v>17.3</v>
      </c>
      <c r="S8" s="34">
        <v>0.70699999999999996</v>
      </c>
      <c r="T8" s="34">
        <v>1.5609</v>
      </c>
      <c r="U8" s="34">
        <v>0.45294381446601317</v>
      </c>
      <c r="V8" s="34">
        <v>13.907999999999999</v>
      </c>
      <c r="W8" s="34">
        <v>11.4</v>
      </c>
      <c r="X8" s="34">
        <v>24.469589816124472</v>
      </c>
      <c r="Y8" s="16">
        <v>18.589749999999999</v>
      </c>
      <c r="Z8" s="9">
        <v>44.34</v>
      </c>
      <c r="AA8" s="10">
        <v>0.19419999999999998</v>
      </c>
      <c r="AB8" s="11">
        <v>35.042834520981792</v>
      </c>
      <c r="AC8" s="11">
        <v>69.184481393507497</v>
      </c>
      <c r="AD8" s="10">
        <v>0.46279414473475855</v>
      </c>
      <c r="AE8" s="11">
        <v>1.6599366587490101</v>
      </c>
      <c r="AF8" s="11">
        <v>17.558432304038003</v>
      </c>
      <c r="AG8" s="10">
        <v>0.10185608076009503</v>
      </c>
      <c r="AH8" s="10">
        <v>0.12041285273159147</v>
      </c>
      <c r="AI8" s="11">
        <v>8.3482977038796538</v>
      </c>
      <c r="AJ8" s="11">
        <v>994.06302454473484</v>
      </c>
      <c r="AK8" s="11">
        <v>101.12034837688044</v>
      </c>
      <c r="AL8" s="10">
        <v>0.25445581947743467</v>
      </c>
      <c r="AM8" s="11">
        <v>21.944338875692793</v>
      </c>
      <c r="AN8" s="9">
        <v>28.219286136857423</v>
      </c>
      <c r="AO8" s="9">
        <v>44.665746401101806</v>
      </c>
      <c r="AP8" s="12">
        <v>9.8599881680612775E-2</v>
      </c>
      <c r="AQ8" s="12">
        <v>5.5588780726882003</v>
      </c>
      <c r="AR8" s="10">
        <v>1.9278319867703235</v>
      </c>
      <c r="AS8" s="12">
        <v>7.4867100594585239</v>
      </c>
    </row>
    <row r="9" spans="1:45" x14ac:dyDescent="0.25">
      <c r="A9" s="5" t="s">
        <v>16</v>
      </c>
      <c r="B9" s="5" t="s">
        <v>4</v>
      </c>
      <c r="C9" s="5">
        <v>7</v>
      </c>
      <c r="D9" s="4">
        <v>20.777277628126498</v>
      </c>
      <c r="E9" s="4">
        <v>47.527839051959816</v>
      </c>
      <c r="F9" s="27">
        <v>14.3</v>
      </c>
      <c r="G9" s="27">
        <v>2.42</v>
      </c>
      <c r="H9" s="26">
        <v>0.64353061053053895</v>
      </c>
      <c r="I9" s="27"/>
      <c r="J9" s="27">
        <v>6.4999999999999982</v>
      </c>
      <c r="K9" s="27">
        <v>32.5</v>
      </c>
      <c r="L9" s="27">
        <v>79.699999999999989</v>
      </c>
      <c r="M9" s="27">
        <v>112.2</v>
      </c>
      <c r="N9" s="25">
        <v>6.7</v>
      </c>
      <c r="O9" s="25">
        <f t="shared" si="0"/>
        <v>50.502648154073633</v>
      </c>
      <c r="P9" s="25">
        <f t="shared" si="1"/>
        <v>123.84803255014363</v>
      </c>
      <c r="Q9" s="34">
        <v>2.6433333333333331</v>
      </c>
      <c r="R9" s="34">
        <v>13.7</v>
      </c>
      <c r="S9" s="34">
        <v>1.0920000000000001</v>
      </c>
      <c r="T9" s="34">
        <v>1.8854299999999999</v>
      </c>
      <c r="U9" s="34">
        <v>0.57917822459598078</v>
      </c>
      <c r="V9" s="34">
        <v>25.334</v>
      </c>
      <c r="W9" s="34">
        <v>18.36</v>
      </c>
      <c r="X9" s="34">
        <v>12.545787545787544</v>
      </c>
      <c r="Y9" s="16">
        <v>18.458750000000002</v>
      </c>
      <c r="Z9" s="9">
        <v>47.06</v>
      </c>
      <c r="AA9" s="10">
        <v>0.1158</v>
      </c>
      <c r="AB9" s="11">
        <v>45.029773156899807</v>
      </c>
      <c r="AC9" s="11">
        <v>60.946124763705114</v>
      </c>
      <c r="AD9" s="10">
        <v>0.16419336937618145</v>
      </c>
      <c r="AE9" s="11">
        <v>2.3251417769376177</v>
      </c>
      <c r="AF9" s="11">
        <v>35.060207939508508</v>
      </c>
      <c r="AG9" s="10">
        <v>4.9078440453686201E-2</v>
      </c>
      <c r="AH9" s="10">
        <v>5.8028337429111523E-2</v>
      </c>
      <c r="AI9" s="11">
        <v>13.378260869565217</v>
      </c>
      <c r="AJ9" s="11">
        <v>382.89376181474478</v>
      </c>
      <c r="AK9" s="11">
        <v>26.95293005671077</v>
      </c>
      <c r="AL9" s="10">
        <v>0.48573790170132325</v>
      </c>
      <c r="AM9" s="11">
        <v>5.198582230623817</v>
      </c>
      <c r="AN9" s="9">
        <v>29.27429274292912</v>
      </c>
      <c r="AO9" s="9">
        <v>51.968019680197308</v>
      </c>
      <c r="AP9" s="12">
        <v>0.16400164001601794</v>
      </c>
      <c r="AQ9" s="12">
        <v>5.5587123516341324</v>
      </c>
      <c r="AR9" s="10">
        <v>2.4476888335771019</v>
      </c>
      <c r="AS9" s="12">
        <v>8.0064011852112351</v>
      </c>
    </row>
    <row r="10" spans="1:45" x14ac:dyDescent="0.25">
      <c r="A10" s="5" t="s">
        <v>16</v>
      </c>
      <c r="B10" s="5" t="s">
        <v>4</v>
      </c>
      <c r="C10" s="5">
        <v>8</v>
      </c>
      <c r="D10" s="4">
        <v>34.851296311925481</v>
      </c>
      <c r="E10" s="4">
        <v>46.616308221780614</v>
      </c>
      <c r="F10" s="27">
        <v>13.7</v>
      </c>
      <c r="G10" s="27">
        <v>1.92</v>
      </c>
      <c r="H10" s="26">
        <v>0.64010757536814256</v>
      </c>
      <c r="I10" s="27"/>
      <c r="J10" s="27">
        <v>6</v>
      </c>
      <c r="K10" s="27">
        <v>35.000000000000007</v>
      </c>
      <c r="L10" s="27">
        <v>78.09999999999998</v>
      </c>
      <c r="M10" s="27">
        <v>113.1</v>
      </c>
      <c r="N10" s="25">
        <v>6.61</v>
      </c>
      <c r="O10" s="25">
        <f t="shared" si="0"/>
        <v>54.678309313665899</v>
      </c>
      <c r="P10" s="25">
        <f t="shared" si="1"/>
        <v>122.010741639923</v>
      </c>
      <c r="Q10" s="34">
        <v>1.5999999999999999</v>
      </c>
      <c r="R10" s="34">
        <v>15.1</v>
      </c>
      <c r="S10" s="34">
        <v>0.56499999999999995</v>
      </c>
      <c r="T10" s="34">
        <v>1.4189499999999999</v>
      </c>
      <c r="U10" s="34">
        <v>0.39818175411395751</v>
      </c>
      <c r="V10" s="34">
        <v>10.465999999999999</v>
      </c>
      <c r="W10" s="34">
        <v>7.58</v>
      </c>
      <c r="X10" s="34">
        <v>26.725663716814161</v>
      </c>
      <c r="Y10" s="16"/>
      <c r="Z10" s="13"/>
      <c r="AA10" s="13"/>
      <c r="AB10" s="13"/>
      <c r="AC10" s="13"/>
      <c r="AD10" s="13"/>
    </row>
    <row r="11" spans="1:45" x14ac:dyDescent="0.25">
      <c r="A11" s="5" t="s">
        <v>16</v>
      </c>
      <c r="B11" s="5" t="s">
        <v>4</v>
      </c>
      <c r="C11" s="5">
        <v>9</v>
      </c>
      <c r="D11" s="4">
        <v>21.813139583825688</v>
      </c>
      <c r="E11" s="4">
        <v>47.119393884213338</v>
      </c>
      <c r="F11" s="27">
        <v>14.3</v>
      </c>
      <c r="G11" s="27">
        <v>2.12</v>
      </c>
      <c r="H11" s="26">
        <v>0.70856827861607219</v>
      </c>
      <c r="I11" s="27"/>
      <c r="J11" s="27">
        <v>5.6</v>
      </c>
      <c r="K11" s="27">
        <v>30.900000000000006</v>
      </c>
      <c r="L11" s="27">
        <v>87.499999999999972</v>
      </c>
      <c r="M11" s="27">
        <v>118.4</v>
      </c>
      <c r="N11" s="25">
        <v>6.99</v>
      </c>
      <c r="O11" s="25">
        <f t="shared" si="0"/>
        <v>43.609064831905549</v>
      </c>
      <c r="P11" s="25">
        <f t="shared" si="1"/>
        <v>123.48845219390724</v>
      </c>
      <c r="Q11" s="34">
        <v>2.2200000000000002</v>
      </c>
      <c r="R11" s="34">
        <v>16.399999999999999</v>
      </c>
      <c r="S11" s="34">
        <v>0.91600000000000004</v>
      </c>
      <c r="T11" s="34">
        <v>2.7193399999999999</v>
      </c>
      <c r="U11" s="34">
        <v>0.33684644068045927</v>
      </c>
      <c r="V11" s="34">
        <v>13.529</v>
      </c>
      <c r="W11" s="34">
        <v>6.47</v>
      </c>
      <c r="X11" s="34">
        <v>17.903930131004365</v>
      </c>
      <c r="Y11" s="16"/>
      <c r="Z11" s="13"/>
      <c r="AA11" s="13"/>
      <c r="AB11" s="13"/>
      <c r="AC11" s="13"/>
      <c r="AD11" s="13"/>
    </row>
    <row r="12" spans="1:45" x14ac:dyDescent="0.25">
      <c r="A12" s="5" t="s">
        <v>16</v>
      </c>
      <c r="B12" s="5" t="s">
        <v>6</v>
      </c>
      <c r="C12" s="5">
        <v>1</v>
      </c>
      <c r="D12" s="4">
        <v>10.834056700059577</v>
      </c>
      <c r="E12" s="4">
        <v>37.807070205942452</v>
      </c>
      <c r="F12" s="27">
        <v>10.1</v>
      </c>
      <c r="G12" s="27">
        <v>1.07</v>
      </c>
      <c r="H12" s="26">
        <v>0.36222488772389111</v>
      </c>
      <c r="I12" s="27">
        <v>13.454622382060505</v>
      </c>
      <c r="J12" s="27">
        <v>6.4</v>
      </c>
      <c r="K12" s="27">
        <v>37.699999999999996</v>
      </c>
      <c r="L12" s="27">
        <v>48.4</v>
      </c>
      <c r="M12" s="27">
        <v>86.1</v>
      </c>
      <c r="N12" s="25">
        <v>4.82</v>
      </c>
      <c r="O12" s="25">
        <f t="shared" si="0"/>
        <v>104.07898871028743</v>
      </c>
      <c r="P12" s="25">
        <f t="shared" si="1"/>
        <v>133.61864863601889</v>
      </c>
      <c r="Q12" s="34">
        <v>1.4133333333333333</v>
      </c>
      <c r="R12" s="34">
        <v>16.3</v>
      </c>
      <c r="S12" s="34">
        <v>0.38</v>
      </c>
      <c r="T12" s="34">
        <v>0.21459</v>
      </c>
      <c r="U12" s="34">
        <v>1.7708187706789691</v>
      </c>
      <c r="V12" s="34">
        <v>19.524000000000001</v>
      </c>
      <c r="W12" s="34">
        <v>12.44</v>
      </c>
      <c r="X12" s="34">
        <v>42.894736842105267</v>
      </c>
      <c r="Y12" s="16">
        <v>19.81195</v>
      </c>
      <c r="Z12" s="9">
        <v>46.650000000000006</v>
      </c>
      <c r="AA12" s="10">
        <v>0.23630000000000001</v>
      </c>
      <c r="AB12" s="11">
        <v>131.96014109347442</v>
      </c>
      <c r="AC12" s="11">
        <v>46.426895943562599</v>
      </c>
      <c r="AD12" s="10">
        <v>0.34578810828924161</v>
      </c>
      <c r="AE12" s="11">
        <v>6.9060846560846558</v>
      </c>
      <c r="AF12" s="11">
        <v>113.5630511463845</v>
      </c>
      <c r="AG12" s="10">
        <v>2.0526014109347446E-2</v>
      </c>
      <c r="AH12" s="10">
        <v>6.9181404761904763E-2</v>
      </c>
      <c r="AI12" s="11">
        <v>11.15379188712522</v>
      </c>
      <c r="AJ12" s="11">
        <v>298.96084656084656</v>
      </c>
      <c r="AK12" s="11">
        <v>30.977954144620814</v>
      </c>
      <c r="AL12" s="10">
        <v>0.57544417989417984</v>
      </c>
      <c r="AM12" s="11">
        <v>19.568959435626105</v>
      </c>
      <c r="AN12" s="9">
        <v>46.414262820513535</v>
      </c>
      <c r="AO12" s="9">
        <v>35.977564102565658</v>
      </c>
      <c r="AP12" s="12">
        <v>6.0096153845302112E-2</v>
      </c>
      <c r="AQ12" s="12">
        <v>2.0019579010602735</v>
      </c>
      <c r="AR12" s="10">
        <v>0.45177346981682381</v>
      </c>
      <c r="AS12" s="12">
        <v>2.4537313708770974</v>
      </c>
    </row>
    <row r="13" spans="1:45" x14ac:dyDescent="0.25">
      <c r="A13" s="5" t="s">
        <v>16</v>
      </c>
      <c r="B13" s="5" t="s">
        <v>6</v>
      </c>
      <c r="C13" s="5">
        <v>2</v>
      </c>
      <c r="D13" s="4">
        <v>14.247013016842089</v>
      </c>
      <c r="E13" s="4">
        <v>43.981917462233064</v>
      </c>
      <c r="F13" s="27">
        <v>13</v>
      </c>
      <c r="G13" s="27">
        <v>1.39</v>
      </c>
      <c r="H13" s="26">
        <v>0.55861187504407306</v>
      </c>
      <c r="I13" s="27">
        <v>11.979166666666664</v>
      </c>
      <c r="J13" s="27">
        <v>6.6000000000000023</v>
      </c>
      <c r="K13" s="27">
        <v>14.7</v>
      </c>
      <c r="L13" s="27">
        <v>95.100000000000009</v>
      </c>
      <c r="M13" s="27">
        <v>109.8</v>
      </c>
      <c r="N13" s="25">
        <v>5.83</v>
      </c>
      <c r="O13" s="25">
        <f t="shared" si="0"/>
        <v>26.315230049200451</v>
      </c>
      <c r="P13" s="25">
        <f t="shared" si="1"/>
        <v>170.24342705299071</v>
      </c>
      <c r="Q13" s="34">
        <v>1.4000000000000001</v>
      </c>
      <c r="R13" s="34">
        <v>14.4</v>
      </c>
      <c r="S13" s="34">
        <v>0.4</v>
      </c>
      <c r="T13" s="34">
        <v>0.31103999999999998</v>
      </c>
      <c r="U13" s="34">
        <v>1.286008230452675</v>
      </c>
      <c r="V13" s="34">
        <v>11.909000000000001</v>
      </c>
      <c r="W13" s="34">
        <v>8.51</v>
      </c>
      <c r="X13" s="34">
        <v>36</v>
      </c>
      <c r="Y13" s="16">
        <v>21.320799999999998</v>
      </c>
      <c r="Z13" s="9">
        <v>46.620000000000005</v>
      </c>
      <c r="AA13" s="10">
        <v>0.25109999999999999</v>
      </c>
      <c r="AB13" s="11">
        <v>129.53841463414631</v>
      </c>
      <c r="AC13" s="11">
        <v>42.014329268292997</v>
      </c>
      <c r="AD13" s="10">
        <v>0.17026149878048782</v>
      </c>
      <c r="AE13" s="11">
        <v>4.6316056910569108</v>
      </c>
      <c r="AF13" s="11">
        <v>115.23119918699186</v>
      </c>
      <c r="AG13" s="10">
        <v>2.37709756097561E-2</v>
      </c>
      <c r="AH13" s="10">
        <v>9.3832675813008123E-2</v>
      </c>
      <c r="AI13" s="11">
        <v>12.452032520325202</v>
      </c>
      <c r="AJ13" s="11">
        <v>262.03211382113818</v>
      </c>
      <c r="AK13" s="11">
        <v>56.522459349593497</v>
      </c>
      <c r="AL13" s="10">
        <v>0.63990721544715445</v>
      </c>
      <c r="AM13" s="11">
        <v>21.021036585365852</v>
      </c>
      <c r="AN13" s="9">
        <v>44.811478144810167</v>
      </c>
      <c r="AO13" s="9">
        <v>37.671004337674482</v>
      </c>
      <c r="AP13" s="12">
        <v>1.7684351017702407</v>
      </c>
      <c r="AQ13" s="12">
        <v>2.6343499336229366</v>
      </c>
      <c r="AR13" s="10">
        <v>2.250264005284103</v>
      </c>
      <c r="AS13" s="12">
        <v>4.8846139389070391</v>
      </c>
    </row>
    <row r="14" spans="1:45" x14ac:dyDescent="0.25">
      <c r="A14" s="5" t="s">
        <v>16</v>
      </c>
      <c r="B14" s="5" t="s">
        <v>6</v>
      </c>
      <c r="C14" s="5">
        <v>3</v>
      </c>
      <c r="D14" s="4">
        <v>11.955964126608265</v>
      </c>
      <c r="E14" s="4">
        <v>33.270503296927373</v>
      </c>
      <c r="F14" s="30">
        <v>11.1</v>
      </c>
      <c r="G14" s="27">
        <v>1.25</v>
      </c>
      <c r="H14" s="26">
        <v>0.41808607522829844</v>
      </c>
      <c r="I14" s="27"/>
      <c r="J14" s="27">
        <v>6.1000000000000032</v>
      </c>
      <c r="K14" s="27">
        <v>15.100000000000007</v>
      </c>
      <c r="L14" s="27">
        <v>62.999999999999993</v>
      </c>
      <c r="M14" s="27">
        <v>78.099999999999994</v>
      </c>
      <c r="N14" s="25">
        <v>6.13</v>
      </c>
      <c r="O14" s="25">
        <f t="shared" si="0"/>
        <v>36.116964650770925</v>
      </c>
      <c r="P14" s="25">
        <f t="shared" si="1"/>
        <v>150.68667370851435</v>
      </c>
      <c r="Q14" s="34">
        <v>2.0766666666666667</v>
      </c>
      <c r="R14" s="34">
        <v>19.600000000000001</v>
      </c>
      <c r="S14" s="34">
        <v>0.69599999999999995</v>
      </c>
      <c r="T14" s="34">
        <v>0.5</v>
      </c>
      <c r="U14" s="34">
        <v>1.3919999999999999</v>
      </c>
      <c r="V14" s="34">
        <v>19.048999999999999</v>
      </c>
      <c r="W14" s="34">
        <v>8.2799999999999994</v>
      </c>
      <c r="X14" s="34">
        <v>28.160919540229887</v>
      </c>
      <c r="Y14" s="16">
        <v>19.563299999999998</v>
      </c>
      <c r="Z14" s="9">
        <v>46.900000000000006</v>
      </c>
      <c r="AA14" s="10">
        <v>0.22449999999999998</v>
      </c>
      <c r="AB14" s="11">
        <v>127.78052631578944</v>
      </c>
      <c r="AC14" s="11">
        <v>23.687719298245618</v>
      </c>
      <c r="AD14" s="10">
        <v>9.9135605964912277E-2</v>
      </c>
      <c r="AE14" s="11">
        <v>5.9028070175438589</v>
      </c>
      <c r="AF14" s="11">
        <v>150.36008771929824</v>
      </c>
      <c r="AG14" s="10">
        <v>1.5648807017543859E-2</v>
      </c>
      <c r="AH14" s="10">
        <v>6.8017828947368422E-2</v>
      </c>
      <c r="AI14" s="11">
        <v>15.03675438596491</v>
      </c>
      <c r="AJ14" s="11">
        <v>144.46017543859648</v>
      </c>
      <c r="AK14" s="11">
        <v>32.616666666666667</v>
      </c>
      <c r="AL14" s="10">
        <v>0.50634096491228064</v>
      </c>
      <c r="AM14" s="11">
        <v>43.620614035087719</v>
      </c>
      <c r="AN14" s="9">
        <v>42.421180274859466</v>
      </c>
      <c r="AO14" s="9">
        <v>41.996766370248942</v>
      </c>
      <c r="AP14" s="12">
        <v>0.2021018593380709</v>
      </c>
      <c r="AQ14" s="12">
        <v>1.9641345961716985</v>
      </c>
      <c r="AR14" s="10">
        <v>1.8258687633483321</v>
      </c>
      <c r="AS14" s="12">
        <v>3.7900033595200306</v>
      </c>
    </row>
    <row r="15" spans="1:45" x14ac:dyDescent="0.25">
      <c r="A15" s="5" t="s">
        <v>16</v>
      </c>
      <c r="B15" s="5" t="s">
        <v>6</v>
      </c>
      <c r="C15" s="5">
        <v>4</v>
      </c>
      <c r="D15" s="4">
        <v>17.010362909230764</v>
      </c>
      <c r="E15" s="4">
        <v>70.663423702259095</v>
      </c>
      <c r="F15" s="27">
        <v>10.1</v>
      </c>
      <c r="G15" s="27">
        <v>1.0900000000000001</v>
      </c>
      <c r="H15" s="26">
        <v>0.34651392873827658</v>
      </c>
      <c r="I15" s="27"/>
      <c r="J15" s="27">
        <v>3.1</v>
      </c>
      <c r="K15" s="27">
        <v>9</v>
      </c>
      <c r="L15" s="27">
        <v>45.599999999999994</v>
      </c>
      <c r="M15" s="27">
        <v>54.6</v>
      </c>
      <c r="N15" s="25">
        <v>7.27</v>
      </c>
      <c r="O15" s="25">
        <f t="shared" si="0"/>
        <v>25.972981902259225</v>
      </c>
      <c r="P15" s="25">
        <f t="shared" si="1"/>
        <v>131.59644163811339</v>
      </c>
      <c r="Q15" s="34">
        <v>1.6966666666666665</v>
      </c>
      <c r="R15" s="34">
        <v>17.2</v>
      </c>
      <c r="S15" s="34">
        <v>1.012</v>
      </c>
      <c r="T15" s="34">
        <v>1.1165400000000001</v>
      </c>
      <c r="U15" s="34">
        <v>0.90637146900245391</v>
      </c>
      <c r="V15" s="34">
        <v>21.939</v>
      </c>
      <c r="W15" s="34">
        <v>18.59</v>
      </c>
      <c r="X15" s="34">
        <v>16.996047430830039</v>
      </c>
      <c r="Y15" s="16">
        <v>19.91235</v>
      </c>
      <c r="Z15" s="9">
        <v>46.21</v>
      </c>
      <c r="AA15" s="10">
        <v>0.2354</v>
      </c>
      <c r="AB15" s="11">
        <v>205.85119846596351</v>
      </c>
      <c r="AC15" s="11">
        <v>55.92138063279004</v>
      </c>
      <c r="AD15" s="10">
        <v>0.1053399259827421</v>
      </c>
      <c r="AE15" s="11">
        <v>6.9645254074784289</v>
      </c>
      <c r="AF15" s="11">
        <v>194.32933844678809</v>
      </c>
      <c r="AG15" s="10">
        <v>1.4605119846596359E-2</v>
      </c>
      <c r="AH15" s="10">
        <v>6.7665755512943432E-2</v>
      </c>
      <c r="AI15" s="11">
        <v>16.29894534995206</v>
      </c>
      <c r="AJ15" s="11">
        <v>170.39079578139982</v>
      </c>
      <c r="AK15" s="11">
        <v>52.142857142857139</v>
      </c>
      <c r="AL15" s="10">
        <v>0.4843496644295302</v>
      </c>
      <c r="AM15" s="11">
        <v>46.380536912751673</v>
      </c>
      <c r="AN15" s="9">
        <v>32.525427396667702</v>
      </c>
      <c r="AO15" s="9">
        <v>47.954988097813271</v>
      </c>
      <c r="AP15" s="12">
        <v>1.2334992425891538</v>
      </c>
      <c r="AQ15" s="12">
        <v>1.1761025151581939</v>
      </c>
      <c r="AR15" s="10">
        <v>0.34612164818380731</v>
      </c>
      <c r="AS15" s="12">
        <v>1.5222241633420013</v>
      </c>
    </row>
    <row r="16" spans="1:45" x14ac:dyDescent="0.25">
      <c r="A16" s="5" t="s">
        <v>16</v>
      </c>
      <c r="B16" s="5" t="s">
        <v>6</v>
      </c>
      <c r="C16" s="5">
        <v>5</v>
      </c>
      <c r="D16" s="4">
        <v>20.968610860162229</v>
      </c>
      <c r="E16" s="4">
        <v>53.832520121328528</v>
      </c>
      <c r="F16" s="27">
        <v>10.9</v>
      </c>
      <c r="G16" s="27">
        <v>1.05</v>
      </c>
      <c r="H16" s="26">
        <v>0.29065274123386931</v>
      </c>
      <c r="I16" s="27"/>
      <c r="J16" s="27">
        <v>2.5000000000000009</v>
      </c>
      <c r="K16" s="27">
        <v>6.9</v>
      </c>
      <c r="L16" s="27">
        <v>39.599999999999994</v>
      </c>
      <c r="M16" s="27">
        <v>46.5</v>
      </c>
      <c r="N16" s="25">
        <v>7.16</v>
      </c>
      <c r="O16" s="25">
        <f t="shared" si="0"/>
        <v>23.739669444397293</v>
      </c>
      <c r="P16" s="25">
        <f t="shared" si="1"/>
        <v>136.24505942001923</v>
      </c>
      <c r="Q16" s="34">
        <v>1.2733333333333334</v>
      </c>
      <c r="R16" s="34">
        <v>14.5</v>
      </c>
      <c r="S16" s="34">
        <v>0.43099999999999999</v>
      </c>
      <c r="T16" s="34">
        <v>0.69116999999999995</v>
      </c>
      <c r="U16" s="34">
        <v>0.62358030585818258</v>
      </c>
      <c r="V16" s="34">
        <v>9.8030000000000008</v>
      </c>
      <c r="W16" s="34">
        <v>6.37</v>
      </c>
      <c r="X16" s="34">
        <v>33.642691415313223</v>
      </c>
      <c r="Y16" s="16">
        <v>19.596299999999999</v>
      </c>
      <c r="Z16" s="9">
        <v>47.050000000000004</v>
      </c>
      <c r="AA16" s="10">
        <v>0.24780000000000002</v>
      </c>
      <c r="AB16" s="11">
        <v>173.14226020892687</v>
      </c>
      <c r="AC16" s="11">
        <v>58.537511870845208</v>
      </c>
      <c r="AD16" s="10">
        <v>0.17164742146248813</v>
      </c>
      <c r="AE16" s="11">
        <v>7.6975308641975291</v>
      </c>
      <c r="AF16" s="11">
        <v>167.35375118708453</v>
      </c>
      <c r="AG16" s="10">
        <v>1.5319382716049384E-2</v>
      </c>
      <c r="AH16" s="10">
        <v>6.9328378917378933E-2</v>
      </c>
      <c r="AI16" s="11">
        <v>19.692022792022787</v>
      </c>
      <c r="AJ16" s="11">
        <v>204.48110161443492</v>
      </c>
      <c r="AK16" s="11">
        <v>48.550807217473881</v>
      </c>
      <c r="AL16" s="10">
        <v>0.38707094017094013</v>
      </c>
      <c r="AM16" s="11">
        <v>43.745773979107312</v>
      </c>
      <c r="AN16" s="9">
        <v>35.680933852141244</v>
      </c>
      <c r="AO16" s="9">
        <v>44.922178988325143</v>
      </c>
      <c r="AP16" s="12">
        <v>3.6186770428027994</v>
      </c>
      <c r="AQ16" s="12">
        <v>1.1348554864284459</v>
      </c>
      <c r="AR16" s="10">
        <v>0.51565446063682308</v>
      </c>
      <c r="AS16" s="12">
        <v>1.6505099470652689</v>
      </c>
    </row>
    <row r="17" spans="1:45" x14ac:dyDescent="0.25">
      <c r="A17" s="5" t="s">
        <v>16</v>
      </c>
      <c r="B17" s="5" t="s">
        <v>6</v>
      </c>
      <c r="C17" s="5">
        <v>6</v>
      </c>
      <c r="D17" s="4">
        <v>20.690558125458324</v>
      </c>
      <c r="E17" s="4">
        <v>68.437552986873911</v>
      </c>
      <c r="F17" s="27">
        <v>15.3</v>
      </c>
      <c r="G17" s="27">
        <v>1.34</v>
      </c>
      <c r="H17" s="26">
        <v>0.42594155472110568</v>
      </c>
      <c r="I17" s="27"/>
      <c r="J17" s="27">
        <v>3.8999999999999981</v>
      </c>
      <c r="K17" s="27">
        <v>9.6999999999999993</v>
      </c>
      <c r="L17" s="27">
        <v>50.599999999999994</v>
      </c>
      <c r="M17" s="27">
        <v>60.3</v>
      </c>
      <c r="N17" s="25">
        <v>8.09</v>
      </c>
      <c r="O17" s="25">
        <f t="shared" si="0"/>
        <v>22.773077415166224</v>
      </c>
      <c r="P17" s="25">
        <f t="shared" si="1"/>
        <v>118.79564094921761</v>
      </c>
      <c r="Q17" s="34">
        <v>1.7233333333333334</v>
      </c>
      <c r="R17" s="34">
        <v>19.3</v>
      </c>
      <c r="S17" s="34">
        <v>0.79100000000000004</v>
      </c>
      <c r="T17" s="34">
        <v>0.76385000000000003</v>
      </c>
      <c r="U17" s="34">
        <v>1.0355436276755907</v>
      </c>
      <c r="V17" s="34">
        <v>20.617999999999999</v>
      </c>
      <c r="W17" s="34">
        <v>14.22</v>
      </c>
      <c r="X17" s="34">
        <v>24.399494310998737</v>
      </c>
      <c r="Y17" s="16">
        <v>19.934650000000001</v>
      </c>
      <c r="Z17" s="9">
        <v>44.730000000000004</v>
      </c>
      <c r="AA17" s="10">
        <v>0.21450000000000002</v>
      </c>
      <c r="AB17" s="11">
        <v>304.9693817468106</v>
      </c>
      <c r="AC17" s="11">
        <v>18.219823356231615</v>
      </c>
      <c r="AD17" s="10">
        <v>0.11532252679097155</v>
      </c>
      <c r="AE17" s="11">
        <v>7.2118743866535819</v>
      </c>
      <c r="AF17" s="11">
        <v>221.99852796859665</v>
      </c>
      <c r="AG17" s="10">
        <v>9.5613150147203143E-3</v>
      </c>
      <c r="AH17" s="10">
        <v>5.7475873405299319E-2</v>
      </c>
      <c r="AI17" s="11">
        <v>14.185574092247299</v>
      </c>
      <c r="AJ17" s="11">
        <v>126.03886162904809</v>
      </c>
      <c r="AK17" s="11">
        <v>27.024435721295387</v>
      </c>
      <c r="AL17" s="10">
        <v>0.34891530912659474</v>
      </c>
      <c r="AM17" s="11">
        <v>22.266928361138373</v>
      </c>
      <c r="AN17" s="9">
        <v>34.495665878644694</v>
      </c>
      <c r="AO17" s="9">
        <v>47.222222222222051</v>
      </c>
      <c r="AP17" s="12">
        <v>0.33490937746248828</v>
      </c>
      <c r="AQ17" s="12">
        <v>0.83283767242769646</v>
      </c>
      <c r="AR17" s="10">
        <v>0.36491988045486912</v>
      </c>
      <c r="AS17" s="12">
        <v>1.1977575528825657</v>
      </c>
    </row>
    <row r="18" spans="1:45" x14ac:dyDescent="0.25">
      <c r="A18" s="5" t="s">
        <v>16</v>
      </c>
      <c r="B18" s="5" t="s">
        <v>6</v>
      </c>
      <c r="C18" s="5">
        <v>7</v>
      </c>
      <c r="D18" s="4">
        <v>21.77175949023642</v>
      </c>
      <c r="E18" s="4">
        <v>60.11960908975432</v>
      </c>
      <c r="F18" s="30">
        <v>6.1</v>
      </c>
      <c r="G18" s="30">
        <v>1.98</v>
      </c>
      <c r="H18" s="26">
        <v>0.23828287794848743</v>
      </c>
      <c r="I18" s="30"/>
      <c r="J18" s="27">
        <v>3.2999999999999989</v>
      </c>
      <c r="K18" s="27">
        <v>34.000000000000007</v>
      </c>
      <c r="L18" s="27">
        <v>25.499999999999986</v>
      </c>
      <c r="M18" s="27">
        <v>59.5</v>
      </c>
      <c r="N18" s="25">
        <v>4.59</v>
      </c>
      <c r="O18" s="25">
        <f t="shared" si="0"/>
        <v>142.68754974224464</v>
      </c>
      <c r="P18" s="25">
        <f t="shared" si="1"/>
        <v>107.0156623066834</v>
      </c>
      <c r="Q18" s="34">
        <v>0.91333333333333344</v>
      </c>
      <c r="R18" s="34">
        <v>14</v>
      </c>
      <c r="S18" s="34">
        <v>0.27500000000000002</v>
      </c>
      <c r="T18" s="34">
        <v>0.15789</v>
      </c>
      <c r="U18" s="34">
        <v>1.7417189182342139</v>
      </c>
      <c r="V18" s="34">
        <v>6.6870000000000003</v>
      </c>
      <c r="W18" s="34">
        <v>4.68</v>
      </c>
      <c r="X18" s="34">
        <v>50.909090909090907</v>
      </c>
      <c r="Y18" s="16">
        <v>19.56645</v>
      </c>
      <c r="Z18" s="9">
        <v>45.88</v>
      </c>
      <c r="AA18" s="10">
        <v>0.19030000000000002</v>
      </c>
      <c r="AB18" s="11">
        <v>174.51122144985106</v>
      </c>
      <c r="AC18" s="11">
        <v>40.74379344587885</v>
      </c>
      <c r="AD18" s="10">
        <v>0.18615799880834163</v>
      </c>
      <c r="AE18" s="11">
        <v>6.276166832174777</v>
      </c>
      <c r="AF18" s="11">
        <v>157.73833167825222</v>
      </c>
      <c r="AG18" s="10">
        <v>1.538931479642503E-2</v>
      </c>
      <c r="AH18" s="10">
        <v>8.7679421052631573E-2</v>
      </c>
      <c r="AI18" s="11">
        <v>16.295233366434957</v>
      </c>
      <c r="AJ18" s="11">
        <v>237.12770605759681</v>
      </c>
      <c r="AK18" s="11">
        <v>57.65203574975174</v>
      </c>
      <c r="AL18" s="10">
        <v>0.30829563058589876</v>
      </c>
      <c r="AM18" s="11">
        <v>168.83545183714</v>
      </c>
      <c r="AN18" s="9">
        <v>44.961571306575458</v>
      </c>
      <c r="AO18" s="9">
        <v>38.087105038427914</v>
      </c>
      <c r="AP18" s="12">
        <v>0.12809564474626306</v>
      </c>
      <c r="AQ18" s="12">
        <v>2.9004452605187327</v>
      </c>
      <c r="AR18" s="10">
        <v>2.1968757101010894</v>
      </c>
      <c r="AS18" s="12">
        <v>5.0973209706198226</v>
      </c>
    </row>
    <row r="19" spans="1:45" x14ac:dyDescent="0.25">
      <c r="A19" s="5" t="s">
        <v>16</v>
      </c>
      <c r="B19" s="5" t="s">
        <v>6</v>
      </c>
      <c r="C19" s="5">
        <v>8</v>
      </c>
      <c r="D19" s="4">
        <v>10.534513037261561</v>
      </c>
      <c r="E19" s="4">
        <v>42.173239557114158</v>
      </c>
      <c r="F19" s="27">
        <v>14.1</v>
      </c>
      <c r="G19" s="27">
        <v>6.23</v>
      </c>
      <c r="H19" s="26">
        <v>1.0631082246932515</v>
      </c>
      <c r="I19" s="27"/>
      <c r="J19" s="27">
        <v>5</v>
      </c>
      <c r="K19" s="27">
        <v>31.500000000000007</v>
      </c>
      <c r="L19" s="27">
        <v>162</v>
      </c>
      <c r="M19" s="27">
        <v>193.5</v>
      </c>
      <c r="N19" s="25">
        <v>6.29</v>
      </c>
      <c r="O19" s="25">
        <f t="shared" si="0"/>
        <v>29.630097170106076</v>
      </c>
      <c r="P19" s="25">
        <f t="shared" si="1"/>
        <v>152.38335687483121</v>
      </c>
      <c r="Q19" s="34">
        <v>2.19</v>
      </c>
      <c r="R19" s="34">
        <v>17.899999999999999</v>
      </c>
      <c r="S19" s="34">
        <v>0.79400000000000004</v>
      </c>
      <c r="T19" s="34">
        <v>0.75982000000000005</v>
      </c>
      <c r="U19" s="34">
        <v>1.0449843383959359</v>
      </c>
      <c r="V19" s="34">
        <v>16.190000000000001</v>
      </c>
      <c r="W19" s="34">
        <v>10.45</v>
      </c>
      <c r="X19" s="34">
        <v>22.544080604534003</v>
      </c>
      <c r="Y19" s="16"/>
      <c r="Z19" s="13"/>
      <c r="AA19" s="13"/>
      <c r="AB19" s="13"/>
      <c r="AC19" s="13"/>
      <c r="AD19" s="13"/>
    </row>
    <row r="20" spans="1:45" x14ac:dyDescent="0.25">
      <c r="A20" s="5" t="s">
        <v>16</v>
      </c>
      <c r="B20" s="5" t="s">
        <v>6</v>
      </c>
      <c r="C20" s="5">
        <v>9</v>
      </c>
      <c r="D20" s="4"/>
      <c r="E20" s="4">
        <v>42.711180046120532</v>
      </c>
      <c r="F20" s="27">
        <v>12.5</v>
      </c>
      <c r="G20" s="27">
        <v>2.67</v>
      </c>
      <c r="H20" s="26">
        <v>0.68255388481947676</v>
      </c>
      <c r="I20" s="27"/>
      <c r="J20" s="27">
        <v>6.1999999999999984</v>
      </c>
      <c r="K20" s="27">
        <v>13.3</v>
      </c>
      <c r="L20" s="27">
        <v>102.19999999999997</v>
      </c>
      <c r="M20" s="27">
        <v>115.5</v>
      </c>
      <c r="N20" s="25">
        <v>6.77</v>
      </c>
      <c r="O20" s="25">
        <f t="shared" si="0"/>
        <v>19.485641054577854</v>
      </c>
      <c r="P20" s="25">
        <f t="shared" si="1"/>
        <v>149.7317681035982</v>
      </c>
      <c r="Q20" s="34">
        <v>2.6266666666666665</v>
      </c>
      <c r="R20" s="34">
        <v>15.1</v>
      </c>
      <c r="S20" s="34">
        <v>0.73599999999999999</v>
      </c>
      <c r="T20" s="34">
        <v>1.8612899999999999</v>
      </c>
      <c r="U20" s="34">
        <v>0.39542467858313324</v>
      </c>
      <c r="V20" s="34">
        <v>26.082999999999998</v>
      </c>
      <c r="W20" s="34">
        <v>14.74</v>
      </c>
      <c r="X20" s="34">
        <v>20.516304347826086</v>
      </c>
      <c r="Y20" s="16"/>
      <c r="Z20" s="13"/>
      <c r="AA20" s="13"/>
      <c r="AB20" s="13"/>
      <c r="AC20" s="13"/>
      <c r="AD20" s="13"/>
    </row>
    <row r="21" spans="1:45" x14ac:dyDescent="0.25">
      <c r="A21" s="5" t="s">
        <v>16</v>
      </c>
      <c r="B21" s="5" t="s">
        <v>7</v>
      </c>
      <c r="C21" s="5">
        <v>1</v>
      </c>
      <c r="D21" s="4">
        <v>8.0480739453836065</v>
      </c>
      <c r="E21" s="4">
        <v>26.379896181638685</v>
      </c>
      <c r="F21" s="31">
        <v>12.162200000000004</v>
      </c>
      <c r="G21" s="27">
        <v>0.78</v>
      </c>
      <c r="H21" s="26">
        <v>0.53375812591508054</v>
      </c>
      <c r="I21" s="27">
        <v>12.210834553440698</v>
      </c>
      <c r="J21" s="27">
        <v>6.7999999999999972</v>
      </c>
      <c r="K21" s="27">
        <v>34.000000000000007</v>
      </c>
      <c r="L21" s="27">
        <v>86</v>
      </c>
      <c r="M21" s="27">
        <v>120</v>
      </c>
      <c r="N21" s="25">
        <v>5.07</v>
      </c>
      <c r="O21" s="25">
        <f t="shared" si="0"/>
        <v>63.699264421895307</v>
      </c>
      <c r="P21" s="25">
        <f t="shared" si="1"/>
        <v>161.12166883185282</v>
      </c>
      <c r="Q21" s="34">
        <v>1.1666666666666667</v>
      </c>
      <c r="R21" s="34">
        <v>6.4</v>
      </c>
      <c r="S21" s="34">
        <v>0.24399999999999999</v>
      </c>
      <c r="T21" s="34">
        <v>2.0529999999999999</v>
      </c>
      <c r="U21" s="34">
        <v>0.11885046273745738</v>
      </c>
      <c r="V21" s="34">
        <v>20.53</v>
      </c>
      <c r="W21" s="34">
        <v>21.84</v>
      </c>
      <c r="X21" s="34">
        <v>26.229508196721312</v>
      </c>
      <c r="Y21" s="16">
        <v>20.388300000000001</v>
      </c>
      <c r="Z21" s="9">
        <v>50.1</v>
      </c>
      <c r="AA21" s="10">
        <v>0.1961</v>
      </c>
      <c r="AB21" s="11">
        <v>143.7759539236861</v>
      </c>
      <c r="AC21" s="11">
        <v>32.521238300935934</v>
      </c>
      <c r="AD21" s="10">
        <v>6.4881762994960401E-2</v>
      </c>
      <c r="AE21" s="11">
        <v>4.0717782577393811</v>
      </c>
      <c r="AF21" s="11">
        <v>163.13282937365011</v>
      </c>
      <c r="AG21" s="10">
        <v>1.3429964002879772E-2</v>
      </c>
      <c r="AH21" s="10">
        <v>3.3632487401007924E-2</v>
      </c>
      <c r="AI21" s="11">
        <v>8.8431245500359967</v>
      </c>
      <c r="AJ21" s="11">
        <v>235.18041756659466</v>
      </c>
      <c r="AK21" s="11">
        <v>35.697984161267101</v>
      </c>
      <c r="AL21" s="10">
        <v>0.12329640028797693</v>
      </c>
      <c r="AM21" s="11">
        <v>12.104319654427645</v>
      </c>
      <c r="AN21" s="9">
        <v>43.754716981134003</v>
      </c>
      <c r="AO21" s="9">
        <v>39.867924528300804</v>
      </c>
      <c r="AP21" s="12">
        <v>0.90566037735906113</v>
      </c>
      <c r="AQ21" s="12">
        <v>7.1913342478381823</v>
      </c>
      <c r="AR21" s="10">
        <v>5.400108119497121</v>
      </c>
      <c r="AS21" s="12">
        <v>12.591442367335304</v>
      </c>
    </row>
    <row r="22" spans="1:45" x14ac:dyDescent="0.25">
      <c r="A22" s="5" t="s">
        <v>16</v>
      </c>
      <c r="B22" s="5" t="s">
        <v>7</v>
      </c>
      <c r="C22" s="5">
        <v>2</v>
      </c>
      <c r="D22" s="4">
        <v>7.2521431291727083</v>
      </c>
      <c r="E22" s="4">
        <v>21.914345021276588</v>
      </c>
      <c r="F22" s="31">
        <v>12.637600000000004</v>
      </c>
      <c r="G22" s="27">
        <v>0.98</v>
      </c>
      <c r="H22" s="26">
        <v>0.60135578330893125</v>
      </c>
      <c r="I22" s="27"/>
      <c r="J22" s="27">
        <v>9.6999999999999993</v>
      </c>
      <c r="K22" s="27">
        <v>35.6</v>
      </c>
      <c r="L22" s="27">
        <v>90.699999999999989</v>
      </c>
      <c r="M22" s="27">
        <v>126.3</v>
      </c>
      <c r="N22" s="25">
        <v>5.42</v>
      </c>
      <c r="O22" s="25">
        <f t="shared" si="0"/>
        <v>59.199563699400571</v>
      </c>
      <c r="P22" s="25">
        <f t="shared" si="1"/>
        <v>150.82585470605704</v>
      </c>
      <c r="Q22" s="34">
        <v>1.2433333333333334</v>
      </c>
      <c r="R22" s="34">
        <v>14.4</v>
      </c>
      <c r="S22" s="34">
        <v>0.76900000000000002</v>
      </c>
      <c r="T22" s="34">
        <v>4.1020000000000003</v>
      </c>
      <c r="U22" s="34">
        <v>0.18746952705997075</v>
      </c>
      <c r="V22" s="34">
        <v>20.157</v>
      </c>
      <c r="W22" s="34">
        <v>23.71</v>
      </c>
      <c r="X22" s="34">
        <v>18.725617685305593</v>
      </c>
      <c r="Y22" s="16">
        <v>19.224350000000001</v>
      </c>
      <c r="Z22" s="9">
        <v>49.050000000000004</v>
      </c>
      <c r="AA22" s="10">
        <v>6.2300000000000001E-2</v>
      </c>
      <c r="AB22" s="11">
        <v>60.998072289156632</v>
      </c>
      <c r="AC22" s="11">
        <v>41.406425702811255</v>
      </c>
      <c r="AD22" s="10">
        <v>7.14403291566265E-2</v>
      </c>
      <c r="AE22" s="11">
        <v>6.3952610441767064</v>
      </c>
      <c r="AF22" s="11">
        <v>76.539839357429727</v>
      </c>
      <c r="AG22" s="10">
        <v>1.2947373493975905E-2</v>
      </c>
      <c r="AH22" s="10">
        <v>2.22071702811245E-2</v>
      </c>
      <c r="AI22" s="11">
        <v>12.534056224899597</v>
      </c>
      <c r="AJ22" s="11">
        <v>197.08803212851402</v>
      </c>
      <c r="AK22" s="11">
        <v>24.725863453815258</v>
      </c>
      <c r="AL22" s="10">
        <v>0.1279571887550201</v>
      </c>
      <c r="AM22" s="11">
        <v>10.362650602409637</v>
      </c>
      <c r="AN22" s="9">
        <v>48.873072360615325</v>
      </c>
      <c r="AO22" s="9">
        <v>36.200079082643391</v>
      </c>
      <c r="AP22" s="12">
        <v>1.3246342427827289</v>
      </c>
      <c r="AQ22" s="12">
        <v>13.553419032307957</v>
      </c>
      <c r="AR22" s="10">
        <v>6.3129346497309751</v>
      </c>
      <c r="AS22" s="12">
        <v>19.866353682038934</v>
      </c>
    </row>
    <row r="23" spans="1:45" x14ac:dyDescent="0.25">
      <c r="A23" s="5" t="s">
        <v>16</v>
      </c>
      <c r="B23" s="5" t="s">
        <v>7</v>
      </c>
      <c r="C23" s="5">
        <v>3</v>
      </c>
      <c r="D23" s="4">
        <v>4.0097603226890755</v>
      </c>
      <c r="E23" s="4">
        <v>28.827727992427825</v>
      </c>
      <c r="F23" s="31">
        <v>8.8706000000000014</v>
      </c>
      <c r="G23" s="27">
        <v>0.82</v>
      </c>
      <c r="H23" s="26">
        <v>0.44509106881405569</v>
      </c>
      <c r="I23" s="27"/>
      <c r="J23" s="27">
        <v>5.4000000000000012</v>
      </c>
      <c r="K23" s="27">
        <v>44.499999999999993</v>
      </c>
      <c r="L23" s="27">
        <v>62.90000000000002</v>
      </c>
      <c r="M23" s="27">
        <v>107.4</v>
      </c>
      <c r="N23" s="25">
        <v>4.72</v>
      </c>
      <c r="O23" s="25">
        <f t="shared" si="0"/>
        <v>99.979539285230231</v>
      </c>
      <c r="P23" s="25">
        <f t="shared" si="1"/>
        <v>141.31939373125809</v>
      </c>
      <c r="Q23" s="34">
        <v>1.2966666666666666</v>
      </c>
      <c r="R23" s="34">
        <v>11.7</v>
      </c>
      <c r="S23" s="34">
        <v>0.51800000000000002</v>
      </c>
      <c r="T23" s="34">
        <v>0.60199999999999998</v>
      </c>
      <c r="U23" s="34">
        <v>0.86046511627906985</v>
      </c>
      <c r="V23" s="34">
        <v>23.489000000000001</v>
      </c>
      <c r="W23" s="34">
        <v>27.96</v>
      </c>
      <c r="X23" s="34">
        <v>22.586872586872584</v>
      </c>
      <c r="Y23" s="16">
        <v>20.332900000000002</v>
      </c>
      <c r="Z23" s="9">
        <v>50.49</v>
      </c>
      <c r="AA23" s="10">
        <v>0.1643</v>
      </c>
      <c r="AB23" s="11">
        <v>126.12627570449351</v>
      </c>
      <c r="AC23" s="11">
        <v>49.824600152322922</v>
      </c>
      <c r="AD23" s="10">
        <v>5.8972827722772285E-2</v>
      </c>
      <c r="AE23" s="11">
        <v>4.9973343488194972</v>
      </c>
      <c r="AF23" s="11">
        <v>172.91051028179743</v>
      </c>
      <c r="AG23" s="10">
        <v>1.5553564356435644E-2</v>
      </c>
      <c r="AH23" s="10">
        <v>2.3074779131759333E-2</v>
      </c>
      <c r="AI23" s="11">
        <v>5.7974105102817965</v>
      </c>
      <c r="AJ23" s="11">
        <v>293.71713632901748</v>
      </c>
      <c r="AK23" s="11">
        <v>18.231607006854532</v>
      </c>
      <c r="AL23" s="10">
        <v>0.13465932977913173</v>
      </c>
      <c r="AM23" s="11">
        <v>8.13054074638233</v>
      </c>
      <c r="AN23" s="9">
        <v>56.778872977495908</v>
      </c>
      <c r="AO23" s="9">
        <v>34.721963920402061</v>
      </c>
      <c r="AP23" s="12">
        <v>0.96708201599443788</v>
      </c>
      <c r="AQ23" s="12">
        <v>6.2178071196508728</v>
      </c>
      <c r="AR23" s="10">
        <v>2.2468010119524848</v>
      </c>
      <c r="AS23" s="12">
        <v>8.4646081316033577</v>
      </c>
    </row>
    <row r="24" spans="1:45" x14ac:dyDescent="0.25">
      <c r="A24" s="5" t="s">
        <v>16</v>
      </c>
      <c r="B24" s="5" t="s">
        <v>7</v>
      </c>
      <c r="C24" s="5">
        <v>4</v>
      </c>
      <c r="D24" s="4">
        <v>5.7786764056630915</v>
      </c>
      <c r="E24" s="4">
        <v>17.840913973753274</v>
      </c>
      <c r="F24" s="31">
        <v>13.033100000000003</v>
      </c>
      <c r="G24" s="27">
        <v>1.1200000000000001</v>
      </c>
      <c r="H24" s="26">
        <v>0.7154816983894583</v>
      </c>
      <c r="I24" s="27"/>
      <c r="J24" s="27">
        <v>10.200000000000001</v>
      </c>
      <c r="K24" s="27">
        <v>16.599999999999994</v>
      </c>
      <c r="L24" s="27">
        <v>109.4</v>
      </c>
      <c r="M24" s="27">
        <v>126</v>
      </c>
      <c r="N24" s="25">
        <v>6.47</v>
      </c>
      <c r="O24" s="25">
        <f t="shared" si="0"/>
        <v>23.201152506579021</v>
      </c>
      <c r="P24" s="25">
        <f t="shared" si="1"/>
        <v>152.90398097709311</v>
      </c>
      <c r="Q24" s="34">
        <v>1.9133333333333333</v>
      </c>
      <c r="R24" s="34">
        <v>17.8</v>
      </c>
      <c r="S24" s="34">
        <v>1.3580000000000001</v>
      </c>
      <c r="T24" s="34">
        <v>1.679</v>
      </c>
      <c r="U24" s="34">
        <v>0.80881477069684338</v>
      </c>
      <c r="V24" s="34">
        <v>41.390999999999998</v>
      </c>
      <c r="W24" s="34">
        <v>39.799999999999997</v>
      </c>
      <c r="X24" s="34">
        <v>13.107511045655375</v>
      </c>
      <c r="Y24" s="16">
        <v>21.119700000000002</v>
      </c>
      <c r="Z24" s="9">
        <v>48.75</v>
      </c>
      <c r="AA24" s="10">
        <v>6.59E-2</v>
      </c>
      <c r="AB24" s="11">
        <v>35.237499999999997</v>
      </c>
      <c r="AC24" s="11">
        <v>7.7916666666666758</v>
      </c>
      <c r="AD24" s="10">
        <v>5.2294108333333339E-2</v>
      </c>
      <c r="AE24" s="11">
        <v>5.5966085271317825</v>
      </c>
      <c r="AF24" s="11">
        <v>56.922093023255805</v>
      </c>
      <c r="AG24" s="10">
        <v>1.7106337209302325E-2</v>
      </c>
      <c r="AH24" s="10">
        <v>2.3400167635658914E-2</v>
      </c>
      <c r="AI24" s="11">
        <v>4.0276162790697674</v>
      </c>
      <c r="AJ24" s="11">
        <v>169.29612403100774</v>
      </c>
      <c r="AK24" s="11">
        <v>26.079166666666662</v>
      </c>
      <c r="AL24" s="10">
        <v>0.15666637596899224</v>
      </c>
      <c r="AM24" s="11">
        <v>34.412112403100778</v>
      </c>
      <c r="AN24" s="9">
        <v>39.008455034587982</v>
      </c>
      <c r="AO24" s="9">
        <v>41.890853189854639</v>
      </c>
      <c r="AP24" s="12">
        <v>7.6863950808257725E-2</v>
      </c>
      <c r="AQ24" s="12">
        <v>6.6878376442494893</v>
      </c>
      <c r="AR24" s="10">
        <v>1.165413497002024</v>
      </c>
      <c r="AS24" s="12">
        <v>7.8532511412515138</v>
      </c>
    </row>
    <row r="25" spans="1:45" x14ac:dyDescent="0.25">
      <c r="A25" s="5" t="s">
        <v>16</v>
      </c>
      <c r="B25" s="5" t="s">
        <v>7</v>
      </c>
      <c r="C25" s="5">
        <v>5</v>
      </c>
      <c r="D25" s="4">
        <v>6.6068006342984518</v>
      </c>
      <c r="E25" s="4">
        <v>30.935139550802148</v>
      </c>
      <c r="F25" s="31">
        <v>10.221500000000001</v>
      </c>
      <c r="G25" s="27">
        <v>0.73</v>
      </c>
      <c r="H25" s="26">
        <v>0.43016691068814056</v>
      </c>
      <c r="I25" s="27"/>
      <c r="J25" s="27">
        <v>6.3000000000000007</v>
      </c>
      <c r="K25" s="27">
        <v>32.6</v>
      </c>
      <c r="L25" s="27">
        <v>44.300000000000011</v>
      </c>
      <c r="M25" s="27">
        <v>76.900000000000006</v>
      </c>
      <c r="N25" s="25">
        <v>6.37</v>
      </c>
      <c r="O25" s="25">
        <f t="shared" si="0"/>
        <v>75.784536629862089</v>
      </c>
      <c r="P25" s="25">
        <f t="shared" si="1"/>
        <v>102.98328137125434</v>
      </c>
      <c r="Q25" s="34">
        <v>1.1300000000000001</v>
      </c>
      <c r="R25" s="34">
        <v>10.1</v>
      </c>
      <c r="S25" s="34">
        <v>0.40400000000000003</v>
      </c>
      <c r="T25" s="34">
        <v>0.38700000000000001</v>
      </c>
      <c r="U25" s="34">
        <v>1.0439276485788114</v>
      </c>
      <c r="V25" s="34">
        <v>24.308</v>
      </c>
      <c r="W25" s="34">
        <v>34.729999999999997</v>
      </c>
      <c r="X25" s="34">
        <v>24.999999999999996</v>
      </c>
      <c r="Y25" s="16">
        <v>20.342750000000002</v>
      </c>
      <c r="Z25" s="9">
        <v>48.690000000000005</v>
      </c>
      <c r="AA25" s="10">
        <v>9.5600000000000004E-2</v>
      </c>
      <c r="AB25" s="11">
        <v>80.297435897435889</v>
      </c>
      <c r="AC25" s="11">
        <v>22.53479853479854</v>
      </c>
      <c r="AD25" s="10">
        <v>5.3983132600732599E-2</v>
      </c>
      <c r="AE25" s="11">
        <v>5.728479853479854</v>
      </c>
      <c r="AF25" s="11">
        <v>133.28250915750917</v>
      </c>
      <c r="AG25" s="10">
        <v>8.9042857142857153E-3</v>
      </c>
      <c r="AH25" s="10">
        <v>2.3995361721611725E-2</v>
      </c>
      <c r="AI25" s="11">
        <v>3.6254578754578746</v>
      </c>
      <c r="AJ25" s="11">
        <v>206.01428571428573</v>
      </c>
      <c r="AK25" s="11">
        <v>29.371153846153842</v>
      </c>
      <c r="AL25" s="10">
        <v>0.14610778388278389</v>
      </c>
      <c r="AM25" s="11">
        <v>16.612820512820512</v>
      </c>
      <c r="AN25" s="9">
        <v>47.328397038222839</v>
      </c>
      <c r="AO25" s="9">
        <v>38.222933760255238</v>
      </c>
      <c r="AP25" s="12">
        <v>0.14008405043064265</v>
      </c>
      <c r="AQ25" s="12">
        <v>8.3887178747101139</v>
      </c>
      <c r="AR25" s="10">
        <v>7.5599874636295015</v>
      </c>
      <c r="AS25" s="12">
        <v>15.948705338339614</v>
      </c>
    </row>
    <row r="26" spans="1:45" x14ac:dyDescent="0.25">
      <c r="A26" s="5" t="s">
        <v>16</v>
      </c>
      <c r="B26" s="5" t="s">
        <v>7</v>
      </c>
      <c r="C26" s="5">
        <v>6</v>
      </c>
      <c r="D26" s="4">
        <v>8.2922362122448874</v>
      </c>
      <c r="E26" s="4">
        <v>28.730839069043753</v>
      </c>
      <c r="F26" s="31">
        <v>10.706100000000001</v>
      </c>
      <c r="G26" s="27">
        <v>0.76</v>
      </c>
      <c r="H26" s="26">
        <v>0.44596896046852125</v>
      </c>
      <c r="I26" s="27"/>
      <c r="J26" s="27">
        <v>5.2000000000000028</v>
      </c>
      <c r="K26" s="27">
        <v>11.399999999999999</v>
      </c>
      <c r="L26" s="27">
        <v>64.100000000000009</v>
      </c>
      <c r="M26" s="27">
        <v>75.5</v>
      </c>
      <c r="N26" s="25">
        <v>6.73</v>
      </c>
      <c r="O26" s="25">
        <f t="shared" si="0"/>
        <v>25.562317135308049</v>
      </c>
      <c r="P26" s="25">
        <f t="shared" si="1"/>
        <v>143.73197617309179</v>
      </c>
      <c r="Q26" s="34">
        <v>0.86333333333333329</v>
      </c>
      <c r="R26" s="34">
        <v>10.199999999999999</v>
      </c>
      <c r="S26" s="34">
        <v>0.313</v>
      </c>
      <c r="T26" s="34">
        <v>0.54800000000000004</v>
      </c>
      <c r="U26" s="34">
        <v>0.57116788321167877</v>
      </c>
      <c r="V26" s="34">
        <v>29.498999999999999</v>
      </c>
      <c r="W26" s="34">
        <v>35.97</v>
      </c>
      <c r="X26" s="34">
        <v>32.587859424920126</v>
      </c>
      <c r="Y26" s="16">
        <v>20.027349999999998</v>
      </c>
      <c r="Z26" s="9">
        <v>46.59</v>
      </c>
      <c r="AA26" s="10">
        <v>0.15860000000000002</v>
      </c>
      <c r="AB26" s="11">
        <v>80.991222570532912</v>
      </c>
      <c r="AC26" s="11">
        <v>35.537617554858933</v>
      </c>
      <c r="AD26" s="10">
        <v>5.8160899529780569E-2</v>
      </c>
      <c r="AE26" s="11">
        <v>5.817868338557993</v>
      </c>
      <c r="AF26" s="11">
        <v>86.740987460815063</v>
      </c>
      <c r="AG26" s="10">
        <v>1.2178738244514108E-2</v>
      </c>
      <c r="AH26" s="10">
        <v>2.0834607366771164E-2</v>
      </c>
      <c r="AI26" s="11">
        <v>3.8670846394984331</v>
      </c>
      <c r="AJ26" s="11">
        <v>182.96520376175548</v>
      </c>
      <c r="AK26" s="11">
        <v>18.275078369905962</v>
      </c>
      <c r="AL26" s="10">
        <v>0.11779913793103448</v>
      </c>
      <c r="AM26" s="11">
        <v>13.256974921630096</v>
      </c>
      <c r="AN26" s="9">
        <v>41.845107064238427</v>
      </c>
      <c r="AO26" s="9">
        <v>39.083450070042652</v>
      </c>
      <c r="AP26" s="12">
        <v>0.82049229537744706</v>
      </c>
      <c r="AQ26" s="12">
        <v>9.841360470257337</v>
      </c>
      <c r="AR26" s="10">
        <v>7.0362651958208646</v>
      </c>
      <c r="AS26" s="12">
        <v>16.877625666078202</v>
      </c>
    </row>
    <row r="27" spans="1:45" x14ac:dyDescent="0.25">
      <c r="A27" s="5" t="s">
        <v>16</v>
      </c>
      <c r="B27" s="5" t="s">
        <v>7</v>
      </c>
      <c r="C27" s="5">
        <v>7</v>
      </c>
      <c r="D27" s="4">
        <v>5.8138720870090594</v>
      </c>
      <c r="E27" s="4">
        <v>27.631849037362642</v>
      </c>
      <c r="F27" s="31">
        <v>7.9014000000000006</v>
      </c>
      <c r="G27" s="27">
        <v>0.84</v>
      </c>
      <c r="H27" s="26">
        <v>0.42753323572474378</v>
      </c>
      <c r="I27" s="27"/>
      <c r="J27" s="27">
        <v>4.5000000000000018</v>
      </c>
      <c r="K27" s="27">
        <v>27.9</v>
      </c>
      <c r="L27" s="27">
        <v>71.199999999999974</v>
      </c>
      <c r="M27" s="27">
        <v>99.1</v>
      </c>
      <c r="N27" s="25">
        <v>4.91</v>
      </c>
      <c r="O27" s="25">
        <f t="shared" si="0"/>
        <v>65.258084445071518</v>
      </c>
      <c r="P27" s="25">
        <f t="shared" si="1"/>
        <v>166.53676030426848</v>
      </c>
      <c r="Q27" s="34">
        <v>1.1433333333333335</v>
      </c>
      <c r="R27" s="34">
        <v>9.6</v>
      </c>
      <c r="S27" s="34">
        <v>0.41799999999999998</v>
      </c>
      <c r="T27" s="34">
        <v>0.67400000000000004</v>
      </c>
      <c r="U27" s="34">
        <v>0.62017804154302669</v>
      </c>
      <c r="V27" s="34">
        <v>25.759</v>
      </c>
      <c r="W27" s="34">
        <v>31.41</v>
      </c>
      <c r="X27" s="34">
        <v>22.966507177033492</v>
      </c>
      <c r="Y27" s="16">
        <v>20.277850000000001</v>
      </c>
      <c r="Z27" s="9">
        <v>48.720000000000006</v>
      </c>
      <c r="AA27" s="10">
        <v>0.12709999999999999</v>
      </c>
      <c r="AB27" s="11">
        <v>82.879019073569481</v>
      </c>
      <c r="AC27" s="11">
        <v>19.315168029064491</v>
      </c>
      <c r="AD27" s="10">
        <v>4.6511520254314265E-2</v>
      </c>
      <c r="AE27" s="11">
        <v>5.5536784741144416</v>
      </c>
      <c r="AF27" s="11">
        <v>113.44005449591279</v>
      </c>
      <c r="AG27" s="10">
        <v>1.3799718437783836E-2</v>
      </c>
      <c r="AH27" s="10">
        <v>1.9773043596730246E-2</v>
      </c>
      <c r="AI27" s="11">
        <v>6.3430517711171674</v>
      </c>
      <c r="AJ27" s="11">
        <v>218.12679382379653</v>
      </c>
      <c r="AK27" s="11">
        <v>21.641144414168938</v>
      </c>
      <c r="AL27" s="10">
        <v>0.12893342415985468</v>
      </c>
      <c r="AM27" s="11">
        <v>11.313805631244323</v>
      </c>
      <c r="AN27" s="9">
        <v>42.11531118747633</v>
      </c>
      <c r="AO27" s="9">
        <v>46.582665139366128</v>
      </c>
      <c r="AP27" s="12">
        <v>0.68728522336813058</v>
      </c>
      <c r="AQ27" s="12">
        <v>11.442345413211029</v>
      </c>
      <c r="AR27" s="10">
        <v>6.2658424665927557</v>
      </c>
      <c r="AS27" s="12">
        <v>17.708187879803784</v>
      </c>
    </row>
    <row r="28" spans="1:45" x14ac:dyDescent="0.25">
      <c r="A28" s="5" t="s">
        <v>16</v>
      </c>
      <c r="B28" s="5" t="s">
        <v>7</v>
      </c>
      <c r="C28" s="5">
        <v>8</v>
      </c>
      <c r="D28" s="4"/>
      <c r="E28" s="4">
        <v>27.012966992392222</v>
      </c>
      <c r="F28" s="31">
        <v>14.578299999999997</v>
      </c>
      <c r="G28" s="27">
        <v>0.75</v>
      </c>
      <c r="H28" s="26">
        <v>0.55131595900439245</v>
      </c>
      <c r="I28" s="27"/>
      <c r="J28" s="27">
        <v>7.3999999999999986</v>
      </c>
      <c r="K28" s="27">
        <v>25.200000000000006</v>
      </c>
      <c r="L28" s="27">
        <v>69.899999999999991</v>
      </c>
      <c r="M28" s="27">
        <v>95.1</v>
      </c>
      <c r="N28" s="25">
        <v>6.6</v>
      </c>
      <c r="O28" s="25">
        <f t="shared" si="0"/>
        <v>45.708816493373504</v>
      </c>
      <c r="P28" s="25">
        <f t="shared" si="1"/>
        <v>126.78755051138123</v>
      </c>
      <c r="Q28" s="34">
        <v>1.32</v>
      </c>
      <c r="R28" s="34">
        <v>8</v>
      </c>
      <c r="S28" s="34">
        <v>0.35399999999999998</v>
      </c>
      <c r="T28" s="34">
        <v>0.47599999999999998</v>
      </c>
      <c r="U28" s="34">
        <v>0.74369747899159666</v>
      </c>
      <c r="V28" s="34">
        <v>30.331</v>
      </c>
      <c r="W28" s="34">
        <v>44.6</v>
      </c>
      <c r="X28" s="34">
        <v>22.598870056497177</v>
      </c>
      <c r="Y28" s="16"/>
      <c r="Z28" s="13"/>
      <c r="AA28" s="13"/>
      <c r="AB28" s="13"/>
      <c r="AC28" s="13"/>
      <c r="AD28" s="13"/>
    </row>
    <row r="29" spans="1:45" x14ac:dyDescent="0.25">
      <c r="A29" s="5" t="s">
        <v>16</v>
      </c>
      <c r="B29" s="5" t="s">
        <v>7</v>
      </c>
      <c r="C29" s="5">
        <v>9</v>
      </c>
      <c r="D29" s="4">
        <v>7.6124690833653545</v>
      </c>
      <c r="E29" s="4">
        <v>31.024990177606185</v>
      </c>
      <c r="F29" s="31">
        <v>11.293600000000003</v>
      </c>
      <c r="G29" s="27">
        <v>1.05</v>
      </c>
      <c r="H29" s="26">
        <v>0.44509106881405569</v>
      </c>
      <c r="I29" s="27"/>
      <c r="J29" s="27">
        <v>6.1000000000000014</v>
      </c>
      <c r="K29" s="27">
        <v>16.8</v>
      </c>
      <c r="L29" s="27">
        <v>63.199999999999996</v>
      </c>
      <c r="M29" s="27">
        <v>80</v>
      </c>
      <c r="N29" s="25">
        <v>6.34</v>
      </c>
      <c r="O29" s="25">
        <f t="shared" si="0"/>
        <v>37.745084494199283</v>
      </c>
      <c r="P29" s="25">
        <f t="shared" si="1"/>
        <v>141.99341309722587</v>
      </c>
      <c r="Q29" s="34">
        <v>1.0066666666666666</v>
      </c>
      <c r="R29" s="34">
        <v>18</v>
      </c>
      <c r="S29" s="34">
        <v>0.78100000000000003</v>
      </c>
      <c r="T29" s="34">
        <v>1.5369999999999999</v>
      </c>
      <c r="U29" s="34">
        <v>0.50813272608978532</v>
      </c>
      <c r="V29" s="34">
        <v>30.826000000000001</v>
      </c>
      <c r="W29" s="34">
        <v>22.67</v>
      </c>
      <c r="X29" s="34">
        <v>23.047375160051217</v>
      </c>
      <c r="Y29" s="16"/>
      <c r="Z29" s="13"/>
      <c r="AA29" s="13"/>
      <c r="AB29" s="13"/>
      <c r="AC29" s="13"/>
      <c r="AD29" s="13"/>
    </row>
    <row r="30" spans="1:45" x14ac:dyDescent="0.25">
      <c r="A30" s="5" t="s">
        <v>16</v>
      </c>
      <c r="B30" s="5" t="s">
        <v>74</v>
      </c>
      <c r="C30" s="5">
        <v>1</v>
      </c>
      <c r="D30" s="4"/>
      <c r="E30" s="4">
        <v>74.914090181848451</v>
      </c>
      <c r="F30" s="27">
        <v>13.7</v>
      </c>
      <c r="G30" s="27">
        <v>1.52</v>
      </c>
      <c r="H30" s="26">
        <v>0.5273648649952547</v>
      </c>
      <c r="I30" s="27">
        <v>12.755889311799198</v>
      </c>
      <c r="J30" s="27">
        <v>6.6999999999999993</v>
      </c>
      <c r="K30" s="27">
        <v>10.3</v>
      </c>
      <c r="L30" s="27">
        <v>58.499999999999986</v>
      </c>
      <c r="M30" s="27">
        <v>68.8</v>
      </c>
      <c r="N30" s="25">
        <v>8.7899999999999991</v>
      </c>
      <c r="O30" s="25">
        <f t="shared" si="0"/>
        <v>19.531069822204937</v>
      </c>
      <c r="P30" s="25">
        <f t="shared" si="1"/>
        <v>110.92889170863967</v>
      </c>
      <c r="Q30" s="34">
        <v>1.49</v>
      </c>
      <c r="R30" s="34">
        <v>13.7</v>
      </c>
      <c r="S30" s="34">
        <v>0.47</v>
      </c>
      <c r="T30" s="34">
        <v>0.98399999999999999</v>
      </c>
      <c r="U30" s="34">
        <v>0.47764227642276419</v>
      </c>
      <c r="V30" s="34">
        <v>10.353999999999999</v>
      </c>
      <c r="W30" s="34">
        <v>7.34</v>
      </c>
      <c r="X30" s="34">
        <v>29.148936170212767</v>
      </c>
      <c r="Y30" s="16">
        <v>19.027749999999997</v>
      </c>
      <c r="Z30" s="9">
        <v>44.56</v>
      </c>
      <c r="AA30" s="10">
        <v>0.12580000000000002</v>
      </c>
      <c r="AB30" s="11">
        <v>76.604853387259865</v>
      </c>
      <c r="AC30" s="11">
        <v>47.049544994944391</v>
      </c>
      <c r="AD30" s="10">
        <v>0.14338218887765417</v>
      </c>
      <c r="AE30" s="11">
        <v>2.6088978766430735</v>
      </c>
      <c r="AF30" s="11">
        <v>15.612234580384227</v>
      </c>
      <c r="AG30" s="10">
        <v>7.3372709807886752E-2</v>
      </c>
      <c r="AH30" s="10">
        <v>6.235999292214358E-2</v>
      </c>
      <c r="AI30" s="11">
        <v>10.79191102123357</v>
      </c>
      <c r="AJ30" s="11">
        <v>791.77108190091008</v>
      </c>
      <c r="AK30" s="11">
        <v>72.728614762386243</v>
      </c>
      <c r="AL30" s="10">
        <v>9.1119009100101123E-2</v>
      </c>
      <c r="AM30" s="11">
        <v>15.769767441860468</v>
      </c>
      <c r="AN30" s="9">
        <v>23.420713364847824</v>
      </c>
      <c r="AO30" s="9">
        <v>50.773528147829815</v>
      </c>
      <c r="AP30" s="12">
        <v>0.10743446497840413</v>
      </c>
      <c r="AQ30" s="12">
        <v>12.233984558527617</v>
      </c>
      <c r="AR30" s="10">
        <v>1.9820166201030398</v>
      </c>
      <c r="AS30" s="12">
        <v>14.216001178630655</v>
      </c>
    </row>
    <row r="31" spans="1:45" x14ac:dyDescent="0.25">
      <c r="A31" s="5" t="s">
        <v>16</v>
      </c>
      <c r="B31" s="5" t="s">
        <v>74</v>
      </c>
      <c r="C31" s="5">
        <v>2</v>
      </c>
      <c r="D31" s="4">
        <v>30.4199292141558</v>
      </c>
      <c r="E31" s="4">
        <v>82.192162758592218</v>
      </c>
      <c r="F31" s="27">
        <v>9.9</v>
      </c>
      <c r="G31" s="27">
        <v>1.1599999999999999</v>
      </c>
      <c r="H31" s="26">
        <v>0.41753350468219341</v>
      </c>
      <c r="I31" s="27">
        <v>12.908618127786021</v>
      </c>
      <c r="J31" s="27">
        <v>7.2999999999999989</v>
      </c>
      <c r="K31" s="27">
        <v>12</v>
      </c>
      <c r="L31" s="27">
        <v>66.900000000000006</v>
      </c>
      <c r="M31" s="27">
        <v>78.900000000000006</v>
      </c>
      <c r="N31" s="25">
        <v>6.07</v>
      </c>
      <c r="O31" s="25">
        <f t="shared" si="0"/>
        <v>28.740208547177136</v>
      </c>
      <c r="P31" s="25">
        <f t="shared" si="1"/>
        <v>160.22666265051254</v>
      </c>
      <c r="Q31" s="34">
        <v>2.3233333333333337</v>
      </c>
      <c r="R31" s="34">
        <v>10.1</v>
      </c>
      <c r="S31" s="34">
        <v>0.68799999999999994</v>
      </c>
      <c r="T31" s="34">
        <v>1.8280000000000001</v>
      </c>
      <c r="U31" s="34">
        <v>0.37636761487964987</v>
      </c>
      <c r="V31" s="34">
        <v>15.579000000000001</v>
      </c>
      <c r="W31" s="34">
        <v>11.54</v>
      </c>
      <c r="X31" s="34">
        <v>14.680232558139535</v>
      </c>
      <c r="Y31" s="16">
        <v>18.679600000000001</v>
      </c>
      <c r="Z31" s="9">
        <v>43.49</v>
      </c>
      <c r="AA31" s="10">
        <v>0.17420000000000002</v>
      </c>
      <c r="AB31" s="11">
        <v>23.754104846686449</v>
      </c>
      <c r="AC31" s="11">
        <v>20.994065281899115</v>
      </c>
      <c r="AD31" s="10">
        <v>0.12591041028684472</v>
      </c>
      <c r="AE31" s="11">
        <v>0.72354104846686407</v>
      </c>
      <c r="AF31" s="11">
        <v>11.889713155291789</v>
      </c>
      <c r="AG31" s="10">
        <v>0.11068734915924827</v>
      </c>
      <c r="AH31" s="10">
        <v>7.6044829871414449E-2</v>
      </c>
      <c r="AI31" s="11">
        <v>21.400692383778438</v>
      </c>
      <c r="AJ31" s="11">
        <v>2344.1163204747777</v>
      </c>
      <c r="AK31" s="11">
        <v>54.585163204747779</v>
      </c>
      <c r="AL31" s="10">
        <v>7.8542729970326408E-2</v>
      </c>
      <c r="AM31" s="11">
        <v>11.594164193867458</v>
      </c>
      <c r="AN31" s="9">
        <v>14.126807563957854</v>
      </c>
      <c r="AO31" s="9">
        <v>53.03670745272494</v>
      </c>
      <c r="AP31" s="12">
        <v>8.8987764185379001E-2</v>
      </c>
      <c r="AQ31" s="12">
        <v>5.1785586413365303</v>
      </c>
      <c r="AR31" s="10">
        <v>0.9537182807774609</v>
      </c>
      <c r="AS31" s="12">
        <v>6.1322769221139914</v>
      </c>
    </row>
    <row r="32" spans="1:45" x14ac:dyDescent="0.25">
      <c r="A32" s="5" t="s">
        <v>16</v>
      </c>
      <c r="B32" s="5" t="s">
        <v>74</v>
      </c>
      <c r="C32" s="5">
        <v>3</v>
      </c>
      <c r="D32" s="4">
        <v>27.034246373737972</v>
      </c>
      <c r="E32" s="4">
        <v>76.758990684727749</v>
      </c>
      <c r="F32" s="30">
        <v>11.6</v>
      </c>
      <c r="G32" s="30">
        <v>1.86</v>
      </c>
      <c r="H32" s="26">
        <v>0.80891668548032469</v>
      </c>
      <c r="I32" s="27"/>
      <c r="J32" s="27">
        <v>8.5</v>
      </c>
      <c r="K32" s="27">
        <v>22.499999999999996</v>
      </c>
      <c r="L32" s="27">
        <v>130.50000000000003</v>
      </c>
      <c r="M32" s="27">
        <v>153</v>
      </c>
      <c r="N32" s="25">
        <v>6.07</v>
      </c>
      <c r="O32" s="25">
        <f t="shared" si="0"/>
        <v>27.814978234303297</v>
      </c>
      <c r="P32" s="25">
        <f t="shared" si="1"/>
        <v>161.32687375895918</v>
      </c>
      <c r="Q32" s="34">
        <v>2.1933333333333334</v>
      </c>
      <c r="R32" s="34">
        <v>11.9</v>
      </c>
      <c r="S32" s="34">
        <v>0.73799999999999999</v>
      </c>
      <c r="T32" s="34">
        <v>1.6220000000000001</v>
      </c>
      <c r="U32" s="34">
        <v>0.45499383477188654</v>
      </c>
      <c r="V32" s="34">
        <v>22.687000000000001</v>
      </c>
      <c r="W32" s="34">
        <v>14.45</v>
      </c>
      <c r="X32" s="34">
        <v>16.124661246612465</v>
      </c>
      <c r="Y32" s="16">
        <v>18.97465</v>
      </c>
      <c r="Z32" s="9">
        <v>45.6</v>
      </c>
      <c r="AA32" s="10">
        <v>8.5499999999999993E-2</v>
      </c>
      <c r="AB32" s="11">
        <v>28.366281310211946</v>
      </c>
      <c r="AC32" s="11">
        <v>14.142581888246632</v>
      </c>
      <c r="AD32" s="10">
        <v>0.14732840539499037</v>
      </c>
      <c r="AE32" s="11">
        <v>2.258381502890173</v>
      </c>
      <c r="AF32" s="11">
        <v>18.319267822736027</v>
      </c>
      <c r="AG32" s="10">
        <v>0.23020157032755292</v>
      </c>
      <c r="AH32" s="10">
        <v>7.9235663776493256E-2</v>
      </c>
      <c r="AI32" s="11">
        <v>20.414354527938347</v>
      </c>
      <c r="AJ32" s="11">
        <v>985.18458574181125</v>
      </c>
      <c r="AK32" s="11">
        <v>43.796724470134862</v>
      </c>
      <c r="AL32" s="10">
        <v>7.8318593448940266E-2</v>
      </c>
      <c r="AM32" s="11">
        <v>13.983718689788052</v>
      </c>
      <c r="AN32" s="9">
        <v>17.04545454545519</v>
      </c>
      <c r="AO32" s="9">
        <v>55.727272727272037</v>
      </c>
      <c r="AP32" s="12">
        <v>0.15909090909296061</v>
      </c>
      <c r="AQ32" s="12">
        <v>3.379515831828487</v>
      </c>
      <c r="AR32" s="10">
        <v>0.83814921439551315</v>
      </c>
      <c r="AS32" s="12">
        <v>4.217665046224</v>
      </c>
    </row>
    <row r="33" spans="1:45" x14ac:dyDescent="0.25">
      <c r="A33" s="5" t="s">
        <v>16</v>
      </c>
      <c r="B33" s="5" t="s">
        <v>74</v>
      </c>
      <c r="C33" s="5">
        <v>4</v>
      </c>
      <c r="D33" s="4">
        <v>30.319661680774388</v>
      </c>
      <c r="E33" s="4">
        <v>64.057687974690225</v>
      </c>
      <c r="F33" s="27">
        <v>10.1</v>
      </c>
      <c r="G33" s="27">
        <v>1.42</v>
      </c>
      <c r="H33" s="26">
        <v>0.41056008497977681</v>
      </c>
      <c r="I33" s="27"/>
      <c r="J33" s="27">
        <v>6.3000000000000007</v>
      </c>
      <c r="K33" s="27">
        <v>8.7000000000000028</v>
      </c>
      <c r="L33" s="27">
        <v>47.299999999999983</v>
      </c>
      <c r="M33" s="27">
        <v>56</v>
      </c>
      <c r="N33" s="25">
        <v>8.41</v>
      </c>
      <c r="O33" s="25">
        <f t="shared" si="0"/>
        <v>21.190564592825783</v>
      </c>
      <c r="P33" s="25">
        <f t="shared" si="1"/>
        <v>115.2084718667424</v>
      </c>
      <c r="Q33" s="34">
        <v>1.9000000000000001</v>
      </c>
      <c r="R33" s="34">
        <v>13</v>
      </c>
      <c r="S33" s="34">
        <v>0.59099999999999997</v>
      </c>
      <c r="T33" s="34">
        <v>1.4370000000000001</v>
      </c>
      <c r="U33" s="34">
        <v>0.41127348643006262</v>
      </c>
      <c r="V33" s="34">
        <v>17.416</v>
      </c>
      <c r="W33" s="34">
        <v>8.66</v>
      </c>
      <c r="X33" s="34">
        <v>21.996615905245349</v>
      </c>
      <c r="Y33" s="16">
        <v>18.989249999999998</v>
      </c>
      <c r="Z33" s="9">
        <v>46.39</v>
      </c>
      <c r="AA33" s="10">
        <v>0.14219999999999999</v>
      </c>
      <c r="AB33" s="11">
        <v>37.625213270142176</v>
      </c>
      <c r="AC33" s="11">
        <v>30.334597156398107</v>
      </c>
      <c r="AD33" s="10">
        <v>8.1530277535545037E-2</v>
      </c>
      <c r="AE33" s="11">
        <v>2.0237914691943124</v>
      </c>
      <c r="AF33" s="11">
        <v>36.542464454976304</v>
      </c>
      <c r="AG33" s="10">
        <v>0.10935538388625596</v>
      </c>
      <c r="AH33" s="10">
        <v>0.11223847677725118</v>
      </c>
      <c r="AI33" s="11">
        <v>18.088151658767774</v>
      </c>
      <c r="AJ33" s="11">
        <v>1252.8735545023699</v>
      </c>
      <c r="AK33" s="11">
        <v>69.930995260663508</v>
      </c>
      <c r="AL33" s="10">
        <v>6.8555734597156401E-2</v>
      </c>
      <c r="AM33" s="11">
        <v>13.485023696682461</v>
      </c>
      <c r="AN33" s="9">
        <v>23.273770130157249</v>
      </c>
      <c r="AO33" s="9">
        <v>52.746525479814032</v>
      </c>
      <c r="AP33" s="12">
        <v>0.11030222810475065</v>
      </c>
      <c r="AQ33" s="12">
        <v>3.3104405039367215</v>
      </c>
      <c r="AR33" s="10">
        <v>1.6464557283431016</v>
      </c>
      <c r="AS33" s="12">
        <v>4.9568962322798233</v>
      </c>
    </row>
    <row r="34" spans="1:45" x14ac:dyDescent="0.25">
      <c r="A34" s="5" t="s">
        <v>16</v>
      </c>
      <c r="B34" s="5" t="s">
        <v>74</v>
      </c>
      <c r="C34" s="5">
        <v>5</v>
      </c>
      <c r="D34" s="4">
        <v>17.308033957424499</v>
      </c>
      <c r="E34" s="4">
        <v>69.869460107342846</v>
      </c>
      <c r="F34" s="27">
        <v>12.5</v>
      </c>
      <c r="G34" s="27">
        <v>1.71</v>
      </c>
      <c r="H34" s="26">
        <v>0.62673609575469114</v>
      </c>
      <c r="I34" s="27"/>
      <c r="J34" s="27">
        <v>4.9000000000000004</v>
      </c>
      <c r="K34" s="27">
        <v>34.500000000000007</v>
      </c>
      <c r="L34" s="27">
        <v>73.799999999999983</v>
      </c>
      <c r="M34" s="27">
        <v>108.3</v>
      </c>
      <c r="N34" s="25">
        <v>6.64</v>
      </c>
      <c r="O34" s="25">
        <f t="shared" si="0"/>
        <v>55.047092761517838</v>
      </c>
      <c r="P34" s="25">
        <f t="shared" si="1"/>
        <v>117.75291147246419</v>
      </c>
      <c r="Q34" s="34">
        <v>2.273333333333333</v>
      </c>
      <c r="R34" s="34">
        <v>9.8000000000000007</v>
      </c>
      <c r="S34" s="34">
        <v>0.63300000000000001</v>
      </c>
      <c r="T34" s="34">
        <v>1.643</v>
      </c>
      <c r="U34" s="34">
        <v>0.38527084601339012</v>
      </c>
      <c r="V34" s="34">
        <v>25.173999999999999</v>
      </c>
      <c r="W34" s="34">
        <v>9.26</v>
      </c>
      <c r="X34" s="34">
        <v>15.481832543443918</v>
      </c>
      <c r="Y34" s="16">
        <v>18.893650000000001</v>
      </c>
      <c r="Z34" s="9">
        <v>46.540000000000006</v>
      </c>
      <c r="AA34" s="10">
        <v>0.11019999999999999</v>
      </c>
      <c r="AB34" s="11">
        <v>30.719571295433362</v>
      </c>
      <c r="AC34" s="11">
        <v>8.979496738117442</v>
      </c>
      <c r="AD34" s="10">
        <v>6.8590257036346677E-2</v>
      </c>
      <c r="AE34" s="11">
        <v>2.4329916123019566</v>
      </c>
      <c r="AF34" s="11">
        <v>16.400559179869525</v>
      </c>
      <c r="AG34" s="10">
        <v>0.23309266542404472</v>
      </c>
      <c r="AH34" s="10">
        <v>9.6140962721342038E-2</v>
      </c>
      <c r="AI34" s="11">
        <v>14.8856477166822</v>
      </c>
      <c r="AJ34" s="11">
        <v>694.17204100652361</v>
      </c>
      <c r="AK34" s="11">
        <v>42.479869524697108</v>
      </c>
      <c r="AL34" s="10">
        <v>6.8886859273066162E-2</v>
      </c>
      <c r="AM34" s="11">
        <v>9.3377446411929146</v>
      </c>
      <c r="AN34" s="9">
        <v>21.316964285714565</v>
      </c>
      <c r="AO34" s="9">
        <v>55.625000000000412</v>
      </c>
      <c r="AP34" s="12">
        <v>0.20089285714635402</v>
      </c>
      <c r="AQ34" s="12">
        <v>4.8857225340721886</v>
      </c>
      <c r="AR34" s="10">
        <v>0</v>
      </c>
      <c r="AS34" s="12">
        <v>4.8857225340721886</v>
      </c>
    </row>
    <row r="35" spans="1:45" x14ac:dyDescent="0.25">
      <c r="A35" s="5" t="s">
        <v>16</v>
      </c>
      <c r="B35" s="5" t="s">
        <v>74</v>
      </c>
      <c r="C35" s="5">
        <v>6</v>
      </c>
      <c r="D35" s="4">
        <v>32.781984055555967</v>
      </c>
      <c r="E35" s="4">
        <v>64.995726414427992</v>
      </c>
      <c r="F35" s="27">
        <v>13.9</v>
      </c>
      <c r="G35" s="27">
        <v>1.84</v>
      </c>
      <c r="H35" s="26">
        <v>0.92833649788420869</v>
      </c>
      <c r="I35" s="27"/>
      <c r="J35" s="27">
        <v>12.700000000000001</v>
      </c>
      <c r="K35" s="27">
        <v>19.099999999999998</v>
      </c>
      <c r="L35" s="27">
        <v>124.3</v>
      </c>
      <c r="M35" s="27">
        <v>143.4</v>
      </c>
      <c r="N35" s="25">
        <v>7.43</v>
      </c>
      <c r="O35" s="25">
        <f t="shared" si="0"/>
        <v>20.574436148456094</v>
      </c>
      <c r="P35" s="25">
        <f t="shared" si="1"/>
        <v>133.89541430644465</v>
      </c>
      <c r="Q35" s="34">
        <v>2.0733333333333337</v>
      </c>
      <c r="R35" s="34">
        <v>13.4</v>
      </c>
      <c r="S35" s="34">
        <v>0.92600000000000005</v>
      </c>
      <c r="T35" s="34">
        <v>2.109</v>
      </c>
      <c r="U35" s="34">
        <v>0.4390706495969654</v>
      </c>
      <c r="V35" s="34">
        <v>16.401</v>
      </c>
      <c r="W35" s="34">
        <v>9.65</v>
      </c>
      <c r="X35" s="34">
        <v>14.47084233261339</v>
      </c>
      <c r="Y35" s="16">
        <v>18.693300000000001</v>
      </c>
      <c r="Z35" s="9">
        <v>45.120000000000005</v>
      </c>
      <c r="AA35" s="10">
        <v>0.1135</v>
      </c>
      <c r="AB35" s="11">
        <v>19.107864077669905</v>
      </c>
      <c r="AC35" s="11">
        <v>10.539805825242718</v>
      </c>
      <c r="AD35" s="10">
        <v>0.24571667456310678</v>
      </c>
      <c r="AE35" s="11">
        <v>2.9258252427184468</v>
      </c>
      <c r="AF35" s="11">
        <v>12.557184466019416</v>
      </c>
      <c r="AG35" s="10">
        <v>0.17006410679611653</v>
      </c>
      <c r="AH35" s="10">
        <v>0.12476925533980586</v>
      </c>
      <c r="AI35" s="11">
        <v>35.574271844660196</v>
      </c>
      <c r="AJ35" s="11">
        <v>1029.72</v>
      </c>
      <c r="AK35" s="11">
        <v>81.378543689320395</v>
      </c>
      <c r="AL35" s="10">
        <v>5.9378058252427195E-2</v>
      </c>
      <c r="AM35" s="11">
        <v>5.1525242718446593</v>
      </c>
      <c r="AN35" s="9">
        <v>15.497254423428927</v>
      </c>
      <c r="AO35" s="9">
        <v>54.891193817369718</v>
      </c>
      <c r="AP35" s="12">
        <v>0.18303843807229106</v>
      </c>
      <c r="AQ35" s="12">
        <v>2.9330974218673238</v>
      </c>
      <c r="AR35" s="10">
        <v>0.6555995195123504</v>
      </c>
      <c r="AS35" s="12">
        <v>3.5886969413796743</v>
      </c>
    </row>
    <row r="36" spans="1:45" x14ac:dyDescent="0.25">
      <c r="A36" s="5" t="s">
        <v>16</v>
      </c>
      <c r="B36" s="5" t="s">
        <v>74</v>
      </c>
      <c r="C36" s="5">
        <v>7</v>
      </c>
      <c r="D36" s="4">
        <v>29.873224620281192</v>
      </c>
      <c r="E36" s="4">
        <v>66.628601674837</v>
      </c>
      <c r="F36" s="27">
        <v>10.9</v>
      </c>
      <c r="G36" s="27">
        <v>2.3199999999999998</v>
      </c>
      <c r="H36" s="26">
        <v>0.67031996889479484</v>
      </c>
      <c r="I36" s="27"/>
      <c r="J36" s="27">
        <v>3.1999999999999993</v>
      </c>
      <c r="K36" s="27">
        <v>23.1</v>
      </c>
      <c r="L36" s="27">
        <v>95.700000000000017</v>
      </c>
      <c r="M36" s="27">
        <v>118.8</v>
      </c>
      <c r="N36" s="25">
        <v>6.47</v>
      </c>
      <c r="O36" s="25">
        <f t="shared" si="0"/>
        <v>34.461154481324265</v>
      </c>
      <c r="P36" s="25">
        <f t="shared" si="1"/>
        <v>142.76763999405767</v>
      </c>
      <c r="Q36" s="34">
        <v>2.2366666666666664</v>
      </c>
      <c r="R36" s="34">
        <v>9.6</v>
      </c>
      <c r="S36" s="34">
        <v>0.56899999999999995</v>
      </c>
      <c r="T36" s="34">
        <v>1.3560000000000001</v>
      </c>
      <c r="U36" s="34">
        <v>0.41961651917404125</v>
      </c>
      <c r="V36" s="34">
        <v>20.896999999999998</v>
      </c>
      <c r="W36" s="34">
        <v>9.5</v>
      </c>
      <c r="X36" s="34">
        <v>16.871704745166962</v>
      </c>
      <c r="Y36" s="16">
        <v>19.064349999999997</v>
      </c>
      <c r="Z36" s="9">
        <v>46.88</v>
      </c>
      <c r="AA36" s="10">
        <v>0.14550000000000002</v>
      </c>
      <c r="AB36" s="11">
        <v>23.234383688600559</v>
      </c>
      <c r="AC36" s="11">
        <v>13.100092678405939</v>
      </c>
      <c r="AD36" s="10">
        <v>0.2660308663577387</v>
      </c>
      <c r="AE36" s="11">
        <v>2.4707136237256715</v>
      </c>
      <c r="AF36" s="11">
        <v>52.889898053753484</v>
      </c>
      <c r="AG36" s="10">
        <v>9.132771084337353E-2</v>
      </c>
      <c r="AH36" s="10">
        <v>9.1147670991658963E-2</v>
      </c>
      <c r="AI36" s="11">
        <v>32.616218721038003</v>
      </c>
      <c r="AJ36" s="11">
        <v>606.41853568118631</v>
      </c>
      <c r="AK36" s="11">
        <v>79.148748841519932</v>
      </c>
      <c r="AL36" s="10">
        <v>5.7360889712696941E-2</v>
      </c>
      <c r="AM36" s="11">
        <v>14.216682113067654</v>
      </c>
      <c r="AN36" s="9">
        <v>20.189729841203476</v>
      </c>
      <c r="AO36" s="9">
        <v>53.619302949062721</v>
      </c>
      <c r="AP36" s="12">
        <v>0.1443596617877968</v>
      </c>
      <c r="AQ36" s="12">
        <v>3.2692456864062089</v>
      </c>
      <c r="AR36" s="10">
        <v>1.386179461188233</v>
      </c>
      <c r="AS36" s="12">
        <v>4.6554251475944417</v>
      </c>
    </row>
    <row r="37" spans="1:45" x14ac:dyDescent="0.25">
      <c r="A37" s="5" t="s">
        <v>16</v>
      </c>
      <c r="B37" s="5" t="s">
        <v>74</v>
      </c>
      <c r="C37" s="5">
        <v>8</v>
      </c>
      <c r="D37" s="4">
        <v>25.915918031388401</v>
      </c>
      <c r="E37" s="4">
        <v>52.09104369661852</v>
      </c>
      <c r="F37" s="27">
        <v>13.3</v>
      </c>
      <c r="G37" s="27">
        <v>1.53</v>
      </c>
      <c r="H37" s="26">
        <v>0.50818796081360906</v>
      </c>
      <c r="I37" s="27"/>
      <c r="J37" s="27">
        <v>4.0999999999999996</v>
      </c>
      <c r="K37" s="27">
        <v>9.6</v>
      </c>
      <c r="L37" s="27">
        <v>103.4</v>
      </c>
      <c r="M37" s="27">
        <v>113</v>
      </c>
      <c r="N37" s="25">
        <v>5.16</v>
      </c>
      <c r="O37" s="25">
        <f t="shared" si="0"/>
        <v>18.890648225177152</v>
      </c>
      <c r="P37" s="25">
        <f t="shared" si="1"/>
        <v>203.46802359201226</v>
      </c>
      <c r="Q37" s="34">
        <v>1.4733333333333334</v>
      </c>
      <c r="R37" s="34">
        <v>10</v>
      </c>
      <c r="S37" s="34">
        <v>0.38200000000000001</v>
      </c>
      <c r="T37" s="34">
        <v>0.97599999999999998</v>
      </c>
      <c r="U37" s="34">
        <v>0.39139344262295084</v>
      </c>
      <c r="V37" s="34">
        <v>11.513</v>
      </c>
      <c r="W37" s="34">
        <v>8.86</v>
      </c>
      <c r="X37" s="34">
        <v>26.178010471204189</v>
      </c>
      <c r="Y37" s="16"/>
      <c r="Z37" s="13"/>
      <c r="AA37" s="13"/>
      <c r="AB37" s="13"/>
      <c r="AC37" s="13"/>
      <c r="AD37" s="13"/>
    </row>
    <row r="38" spans="1:45" x14ac:dyDescent="0.25">
      <c r="A38" s="5" t="s">
        <v>16</v>
      </c>
      <c r="B38" s="5" t="s">
        <v>74</v>
      </c>
      <c r="C38" s="5">
        <v>9</v>
      </c>
      <c r="D38" s="4">
        <v>28.714292973201637</v>
      </c>
      <c r="E38" s="4">
        <v>89.559922009922104</v>
      </c>
      <c r="F38" s="27">
        <v>14.3</v>
      </c>
      <c r="G38" s="27">
        <v>2.0299999999999998</v>
      </c>
      <c r="H38" s="26">
        <v>0.95710185415667726</v>
      </c>
      <c r="I38" s="27"/>
      <c r="J38" s="27">
        <v>8.1999999999999993</v>
      </c>
      <c r="K38" s="27">
        <v>34.299999999999997</v>
      </c>
      <c r="L38" s="27">
        <v>128.1</v>
      </c>
      <c r="M38" s="27">
        <v>162.4</v>
      </c>
      <c r="N38" s="25">
        <v>6.76</v>
      </c>
      <c r="O38" s="25">
        <f t="shared" si="0"/>
        <v>35.837356129899526</v>
      </c>
      <c r="P38" s="25">
        <f t="shared" si="1"/>
        <v>133.8415545259513</v>
      </c>
      <c r="Q38" s="34">
        <v>1.7433333333333334</v>
      </c>
      <c r="R38" s="34">
        <v>10.6</v>
      </c>
      <c r="S38" s="34">
        <v>0.56799999999999995</v>
      </c>
      <c r="T38" s="34">
        <v>1.27</v>
      </c>
      <c r="U38" s="34">
        <v>0.44724409448818891</v>
      </c>
      <c r="V38" s="34">
        <v>23.138999999999999</v>
      </c>
      <c r="W38" s="34">
        <v>22.69</v>
      </c>
      <c r="X38" s="34">
        <v>18.661971830985916</v>
      </c>
      <c r="Y38" s="16"/>
      <c r="Z38" s="13"/>
      <c r="AA38" s="13"/>
      <c r="AB38" s="13"/>
      <c r="AC38" s="13"/>
      <c r="AD38" s="13"/>
    </row>
    <row r="39" spans="1:45" x14ac:dyDescent="0.25">
      <c r="A39" s="5" t="s">
        <v>16</v>
      </c>
      <c r="B39" s="5" t="s">
        <v>8</v>
      </c>
      <c r="C39" s="5">
        <v>1</v>
      </c>
      <c r="D39" s="4">
        <v>34.943390443557334</v>
      </c>
      <c r="E39" s="4">
        <v>75.981993539308647</v>
      </c>
      <c r="F39" s="27">
        <v>15.8</v>
      </c>
      <c r="G39" s="27">
        <v>6.32</v>
      </c>
      <c r="H39" s="26">
        <v>1.4539429983116969</v>
      </c>
      <c r="I39" s="27">
        <v>11.664762992575675</v>
      </c>
      <c r="J39" s="27">
        <v>2.5999999999999988</v>
      </c>
      <c r="K39" s="27">
        <v>48.199999999999989</v>
      </c>
      <c r="L39" s="27">
        <v>143.60000000000002</v>
      </c>
      <c r="M39" s="27">
        <v>191.8</v>
      </c>
      <c r="N39" s="25">
        <v>8.59</v>
      </c>
      <c r="O39" s="25">
        <f t="shared" si="0"/>
        <v>33.151230863912353</v>
      </c>
      <c r="P39" s="25">
        <f t="shared" si="1"/>
        <v>98.765907719041806</v>
      </c>
      <c r="Q39" s="34">
        <v>3.4166666666666665</v>
      </c>
      <c r="R39" s="34">
        <v>18.600000000000001</v>
      </c>
      <c r="S39" s="34">
        <v>1.1279999999999999</v>
      </c>
      <c r="T39" s="34">
        <v>4.5190000000000001</v>
      </c>
      <c r="U39" s="34">
        <v>0.24961274618278376</v>
      </c>
      <c r="V39" s="34">
        <v>14.802</v>
      </c>
      <c r="W39" s="34">
        <v>10.5</v>
      </c>
      <c r="X39" s="34">
        <v>16.489361702127663</v>
      </c>
      <c r="Y39" s="16">
        <v>18.450150000000001</v>
      </c>
      <c r="Z39" s="9">
        <v>44.74</v>
      </c>
      <c r="AA39" s="10">
        <v>0.11080000000000001</v>
      </c>
      <c r="AB39" s="11">
        <v>187.83603603603603</v>
      </c>
      <c r="AC39" s="11">
        <v>26.949221949221954</v>
      </c>
      <c r="AD39" s="10">
        <v>1.5760962981162981E-2</v>
      </c>
      <c r="AE39" s="11">
        <v>1.655446355446355</v>
      </c>
      <c r="AF39" s="11">
        <v>179.11179361179364</v>
      </c>
      <c r="AG39" s="10">
        <v>7.3181162981163011E-3</v>
      </c>
      <c r="AH39" s="10">
        <v>1.0901809172809173E-2</v>
      </c>
      <c r="AI39" s="11">
        <v>5.9230958230958226</v>
      </c>
      <c r="AJ39" s="11">
        <v>105.75724815724816</v>
      </c>
      <c r="AK39" s="11">
        <v>42.058558558558559</v>
      </c>
      <c r="AL39" s="10">
        <v>0.13483759213759214</v>
      </c>
      <c r="AM39" s="11">
        <v>262.13128583128582</v>
      </c>
      <c r="AN39" s="9">
        <v>34.997029114675527</v>
      </c>
      <c r="AO39" s="9">
        <v>45.910081204198804</v>
      </c>
      <c r="AP39" s="12">
        <v>0.85165379283038944</v>
      </c>
      <c r="AQ39" s="12">
        <v>1.0919646159042287</v>
      </c>
      <c r="AR39" s="10">
        <v>0.14188419280787776</v>
      </c>
      <c r="AS39" s="12">
        <v>1.2338488087121064</v>
      </c>
    </row>
    <row r="40" spans="1:45" x14ac:dyDescent="0.25">
      <c r="A40" s="5" t="s">
        <v>16</v>
      </c>
      <c r="B40" s="5" t="s">
        <v>8</v>
      </c>
      <c r="C40" s="5">
        <v>2</v>
      </c>
      <c r="D40" s="4">
        <v>27.163962439751089</v>
      </c>
      <c r="E40" s="4">
        <v>45.084199752906976</v>
      </c>
      <c r="F40" s="30">
        <v>16.3</v>
      </c>
      <c r="G40" s="30">
        <v>5.93</v>
      </c>
      <c r="H40" s="26">
        <v>1.4504140104517169</v>
      </c>
      <c r="I40" s="27">
        <v>11.885844008431985</v>
      </c>
      <c r="J40" s="27">
        <v>0.99999999999999978</v>
      </c>
      <c r="K40" s="27">
        <v>90.1</v>
      </c>
      <c r="L40" s="27">
        <v>190.7</v>
      </c>
      <c r="M40" s="27">
        <v>280.8</v>
      </c>
      <c r="N40" s="25">
        <v>5.85</v>
      </c>
      <c r="O40" s="25">
        <f t="shared" si="0"/>
        <v>62.120194200233385</v>
      </c>
      <c r="P40" s="25">
        <f t="shared" si="1"/>
        <v>131.47970071014993</v>
      </c>
      <c r="Q40" s="34">
        <v>7.03</v>
      </c>
      <c r="R40" s="34">
        <v>21.2</v>
      </c>
      <c r="S40" s="34">
        <v>2.2770000000000001</v>
      </c>
      <c r="T40" s="34">
        <v>9.2490000000000006</v>
      </c>
      <c r="U40" s="34">
        <v>0.24618877716509893</v>
      </c>
      <c r="V40" s="34">
        <v>8.8670000000000009</v>
      </c>
      <c r="W40" s="34">
        <v>3.55</v>
      </c>
      <c r="X40" s="34">
        <v>9.3104962670180047</v>
      </c>
      <c r="Y40" s="16">
        <v>18.6798</v>
      </c>
      <c r="Z40" s="9">
        <v>45.59</v>
      </c>
      <c r="AA40" s="10">
        <v>0.12340000000000001</v>
      </c>
      <c r="AB40" s="11">
        <v>134.72352352352354</v>
      </c>
      <c r="AC40" s="11">
        <v>25.805805805805807</v>
      </c>
      <c r="AD40" s="10">
        <v>1.539529309309309E-2</v>
      </c>
      <c r="AE40" s="11">
        <v>6.0593593593593589</v>
      </c>
      <c r="AF40" s="11">
        <v>152.9274274274274</v>
      </c>
      <c r="AG40" s="10">
        <v>6.1347247247247249E-3</v>
      </c>
      <c r="AH40" s="10">
        <v>9.9121671671671685E-3</v>
      </c>
      <c r="AI40" s="11">
        <v>3.698198198198198</v>
      </c>
      <c r="AJ40" s="11">
        <v>49.645545545545545</v>
      </c>
      <c r="AK40" s="11">
        <v>29.958158158158156</v>
      </c>
      <c r="AL40" s="10">
        <v>0.15891061061061063</v>
      </c>
      <c r="AM40" s="11">
        <v>68.791591591591597</v>
      </c>
      <c r="AN40" s="9">
        <v>27.263520356491583</v>
      </c>
      <c r="AO40" s="9">
        <v>49.037877253392878</v>
      </c>
      <c r="AP40" s="12">
        <v>0.28357302005272228</v>
      </c>
      <c r="AQ40" s="12">
        <v>1.8020803899419273</v>
      </c>
      <c r="AR40" s="10">
        <v>0.28913143671729968</v>
      </c>
      <c r="AS40" s="12">
        <v>2.0912118266592268</v>
      </c>
    </row>
    <row r="41" spans="1:45" x14ac:dyDescent="0.25">
      <c r="A41" s="5" t="s">
        <v>16</v>
      </c>
      <c r="B41" s="5" t="s">
        <v>8</v>
      </c>
      <c r="C41" s="5">
        <v>3</v>
      </c>
      <c r="D41" s="4">
        <v>20.607145310492498</v>
      </c>
      <c r="E41" s="4">
        <v>39.872705560231175</v>
      </c>
      <c r="F41" s="30">
        <v>13</v>
      </c>
      <c r="G41" s="27">
        <v>3.8</v>
      </c>
      <c r="H41" s="26">
        <v>0.60786815888152856</v>
      </c>
      <c r="I41" s="27"/>
      <c r="J41" s="27">
        <v>3.3000000000000012</v>
      </c>
      <c r="K41" s="27">
        <v>15.2</v>
      </c>
      <c r="L41" s="27">
        <v>99.7</v>
      </c>
      <c r="M41" s="27">
        <v>114.9</v>
      </c>
      <c r="N41" s="25">
        <v>6</v>
      </c>
      <c r="O41" s="25">
        <f t="shared" si="0"/>
        <v>25.00542227440873</v>
      </c>
      <c r="P41" s="25">
        <f t="shared" si="1"/>
        <v>164.01582899727308</v>
      </c>
      <c r="Q41" s="34">
        <v>5.413333333333334</v>
      </c>
      <c r="R41" s="34">
        <v>13.4</v>
      </c>
      <c r="S41" s="34">
        <v>0.98499999999999999</v>
      </c>
      <c r="T41" s="34">
        <v>6.1369999999999996</v>
      </c>
      <c r="U41" s="34">
        <v>0.16050187387974582</v>
      </c>
      <c r="V41" s="34">
        <v>9.64</v>
      </c>
      <c r="W41" s="34">
        <v>5.99</v>
      </c>
      <c r="X41" s="34">
        <v>13.604060913705585</v>
      </c>
      <c r="Y41" s="16">
        <v>18.930900000000001</v>
      </c>
      <c r="Z41" s="9">
        <v>45.730000000000004</v>
      </c>
      <c r="AA41" s="10">
        <v>0.23160000000000003</v>
      </c>
      <c r="AB41" s="11">
        <v>169.91713147410357</v>
      </c>
      <c r="AC41" s="11">
        <v>15.726095617529889</v>
      </c>
      <c r="AD41" s="10">
        <v>1.4646922111553783E-2</v>
      </c>
      <c r="AE41" s="11">
        <v>2.1335657370517924</v>
      </c>
      <c r="AF41" s="11">
        <v>152.80229083665338</v>
      </c>
      <c r="AG41" s="10">
        <v>7.143266932270919E-3</v>
      </c>
      <c r="AH41" s="10">
        <v>1.102711454183267E-2</v>
      </c>
      <c r="AI41" s="11">
        <v>4.1838645418326683</v>
      </c>
      <c r="AJ41" s="11">
        <v>50.667928286852586</v>
      </c>
      <c r="AK41" s="11">
        <v>39.832868525896416</v>
      </c>
      <c r="AL41" s="10">
        <v>0.1546969123505976</v>
      </c>
      <c r="AM41" s="11">
        <v>136.77121513944223</v>
      </c>
      <c r="AN41" s="9">
        <v>31.708916083915938</v>
      </c>
      <c r="AO41" s="9">
        <v>38.72377622377914</v>
      </c>
      <c r="AP41" s="12">
        <v>0.32779720279876795</v>
      </c>
      <c r="AQ41" s="12">
        <v>2.1250408275545518</v>
      </c>
      <c r="AR41" s="10">
        <v>0.41930623890790891</v>
      </c>
      <c r="AS41" s="12">
        <v>2.5443470664624606</v>
      </c>
    </row>
    <row r="42" spans="1:45" x14ac:dyDescent="0.25">
      <c r="A42" s="5" t="s">
        <v>16</v>
      </c>
      <c r="B42" s="5" t="s">
        <v>8</v>
      </c>
      <c r="C42" s="5">
        <v>4</v>
      </c>
      <c r="D42" s="4">
        <v>17.441768460898885</v>
      </c>
      <c r="E42" s="4">
        <v>46.427514904629398</v>
      </c>
      <c r="F42" s="27">
        <v>14.2</v>
      </c>
      <c r="G42" s="27">
        <v>4.5</v>
      </c>
      <c r="H42" s="26">
        <v>1.1010442123137123</v>
      </c>
      <c r="I42" s="27"/>
      <c r="J42" s="27">
        <v>2.4000000000000008</v>
      </c>
      <c r="K42" s="27">
        <v>39.900000000000006</v>
      </c>
      <c r="L42" s="27">
        <v>131.90000000000003</v>
      </c>
      <c r="M42" s="27">
        <v>171.8</v>
      </c>
      <c r="N42" s="25">
        <v>7.26</v>
      </c>
      <c r="O42" s="25">
        <f t="shared" si="0"/>
        <v>36.238326811740777</v>
      </c>
      <c r="P42" s="25">
        <f t="shared" si="1"/>
        <v>119.79537108943883</v>
      </c>
      <c r="Q42" s="34">
        <v>14.063333333333333</v>
      </c>
      <c r="R42" s="34">
        <v>17.7</v>
      </c>
      <c r="S42" s="34">
        <v>3.6520000000000001</v>
      </c>
      <c r="T42" s="34">
        <v>18.646999999999998</v>
      </c>
      <c r="U42" s="34">
        <v>0.19584919826245512</v>
      </c>
      <c r="V42" s="34">
        <v>11.694000000000001</v>
      </c>
      <c r="W42" s="34">
        <v>4.96</v>
      </c>
      <c r="X42" s="34">
        <v>4.8466593647316536</v>
      </c>
      <c r="Y42" s="16">
        <v>18.89245</v>
      </c>
      <c r="Z42" s="9">
        <v>46.620000000000005</v>
      </c>
      <c r="AA42" s="10">
        <v>8.3799999999999999E-2</v>
      </c>
      <c r="AB42" s="11">
        <v>71.593367346938763</v>
      </c>
      <c r="AC42" s="11">
        <v>26.012244897959185</v>
      </c>
      <c r="AD42" s="10">
        <v>1.0670992653061222E-2</v>
      </c>
      <c r="AE42" s="11">
        <v>2.0335714285714284</v>
      </c>
      <c r="AF42" s="11">
        <v>127.9658163265306</v>
      </c>
      <c r="AG42" s="10">
        <v>6.3673469387755142E-3</v>
      </c>
      <c r="AH42" s="10">
        <v>7.4201622448979605E-3</v>
      </c>
      <c r="AI42" s="11">
        <v>2.2782653061224489</v>
      </c>
      <c r="AJ42" s="11">
        <v>47.489795918367342</v>
      </c>
      <c r="AK42" s="11">
        <v>39.766326530612247</v>
      </c>
      <c r="AL42" s="10">
        <v>0.14307928571428571</v>
      </c>
      <c r="AM42" s="11">
        <v>143.11357142857142</v>
      </c>
      <c r="AN42" s="9">
        <v>26.792934666950725</v>
      </c>
      <c r="AO42" s="9">
        <v>50.585230900192336</v>
      </c>
      <c r="AP42" s="12">
        <v>6.3843370929080254E-2</v>
      </c>
      <c r="AQ42" s="12">
        <v>1.362421931175724</v>
      </c>
      <c r="AR42" s="10">
        <v>0.21557366385235335</v>
      </c>
      <c r="AS42" s="12">
        <v>1.5779955950280773</v>
      </c>
    </row>
    <row r="43" spans="1:45" x14ac:dyDescent="0.25">
      <c r="A43" s="5" t="s">
        <v>16</v>
      </c>
      <c r="B43" s="5" t="s">
        <v>8</v>
      </c>
      <c r="C43" s="5">
        <v>5</v>
      </c>
      <c r="D43" s="4"/>
      <c r="E43" s="4">
        <v>82.955394610941212</v>
      </c>
      <c r="F43" s="27">
        <v>12.7</v>
      </c>
      <c r="G43" s="27">
        <v>3.4</v>
      </c>
      <c r="H43" s="26">
        <v>0.97047166149445796</v>
      </c>
      <c r="I43" s="27"/>
      <c r="J43" s="27">
        <v>2.7</v>
      </c>
      <c r="K43" s="27">
        <v>29.599999999999998</v>
      </c>
      <c r="L43" s="27">
        <v>103.60000000000001</v>
      </c>
      <c r="M43" s="27">
        <v>133.19999999999999</v>
      </c>
      <c r="N43" s="25">
        <v>8.26</v>
      </c>
      <c r="O43" s="25">
        <f t="shared" si="0"/>
        <v>30.500633016339791</v>
      </c>
      <c r="P43" s="25">
        <f t="shared" si="1"/>
        <v>106.75221555718929</v>
      </c>
      <c r="Q43" s="34">
        <v>4.1733333333333338</v>
      </c>
      <c r="R43" s="34">
        <v>13.4</v>
      </c>
      <c r="S43" s="34">
        <v>0.99</v>
      </c>
      <c r="T43" s="34">
        <v>2.7250000000000001</v>
      </c>
      <c r="U43" s="34">
        <v>0.36330275229357795</v>
      </c>
      <c r="V43" s="34">
        <v>31.140999999999998</v>
      </c>
      <c r="W43" s="34">
        <v>14.09</v>
      </c>
      <c r="X43" s="34">
        <v>13.535353535353536</v>
      </c>
      <c r="Y43" s="16">
        <v>19.1343</v>
      </c>
      <c r="Z43" s="9">
        <v>44.84</v>
      </c>
      <c r="AA43" s="10">
        <v>0.30359999999999998</v>
      </c>
      <c r="AB43" s="11">
        <v>292.00077220077225</v>
      </c>
      <c r="AC43" s="11">
        <v>13.723938223938221</v>
      </c>
      <c r="AD43" s="10">
        <v>1.563234633204633E-2</v>
      </c>
      <c r="AE43" s="11">
        <v>3.2589768339768335</v>
      </c>
      <c r="AF43" s="11">
        <v>223.93870656370657</v>
      </c>
      <c r="AG43" s="10">
        <v>9.6064478764478801E-3</v>
      </c>
      <c r="AH43" s="10">
        <v>1.0659701737451737E-2</v>
      </c>
      <c r="AI43" s="11">
        <v>4.4775096525096529</v>
      </c>
      <c r="AJ43" s="11">
        <v>45.397876447876449</v>
      </c>
      <c r="AK43" s="11">
        <v>67.257046332046329</v>
      </c>
      <c r="AL43" s="10">
        <v>0.14730666023166028</v>
      </c>
      <c r="AM43" s="11">
        <v>30.62934362934363</v>
      </c>
      <c r="AN43" s="9">
        <v>28.492534260586162</v>
      </c>
      <c r="AO43" s="9">
        <v>55.348742074044125</v>
      </c>
      <c r="AP43" s="12">
        <v>0.24544896707126493</v>
      </c>
      <c r="AQ43" s="12">
        <v>0.80136015558784202</v>
      </c>
      <c r="AR43" s="10">
        <v>0.27544730906552189</v>
      </c>
      <c r="AS43" s="12">
        <v>1.0768074646533639</v>
      </c>
    </row>
    <row r="44" spans="1:45" x14ac:dyDescent="0.25">
      <c r="A44" s="5" t="s">
        <v>16</v>
      </c>
      <c r="B44" s="5" t="s">
        <v>8</v>
      </c>
      <c r="C44" s="5">
        <v>6</v>
      </c>
      <c r="D44" s="4">
        <v>15.441266766949155</v>
      </c>
      <c r="E44" s="4">
        <v>74.905028538140357</v>
      </c>
      <c r="F44" s="27">
        <v>16.8</v>
      </c>
      <c r="G44" s="27">
        <v>4.12</v>
      </c>
      <c r="H44" s="26">
        <v>2.0653401450532054</v>
      </c>
      <c r="I44" s="27"/>
      <c r="J44" s="27">
        <v>2.7</v>
      </c>
      <c r="K44" s="27">
        <v>44.400000000000006</v>
      </c>
      <c r="L44" s="27">
        <v>181.10000000000002</v>
      </c>
      <c r="M44" s="27">
        <v>225.5</v>
      </c>
      <c r="N44" s="25">
        <v>10.38</v>
      </c>
      <c r="O44" s="25">
        <f t="shared" si="0"/>
        <v>21.497669575805496</v>
      </c>
      <c r="P44" s="25">
        <f t="shared" si="1"/>
        <v>87.685314418431886</v>
      </c>
      <c r="Q44" s="34">
        <v>5.7133333333333338</v>
      </c>
      <c r="R44" s="34">
        <v>14.4</v>
      </c>
      <c r="S44" s="34">
        <v>2.254</v>
      </c>
      <c r="T44" s="34">
        <v>4.4690000000000003</v>
      </c>
      <c r="U44" s="34">
        <v>0.50436339225777571</v>
      </c>
      <c r="V44" s="34">
        <v>16.513999999999999</v>
      </c>
      <c r="W44" s="34">
        <v>6.77</v>
      </c>
      <c r="X44" s="34">
        <v>6.3886424134871342</v>
      </c>
      <c r="Y44" s="16">
        <v>19.5046</v>
      </c>
      <c r="Z44" s="9">
        <v>45.28</v>
      </c>
      <c r="AA44" s="10">
        <v>0.14579999999999999</v>
      </c>
      <c r="AB44" s="11">
        <v>166.45160744500848</v>
      </c>
      <c r="AC44" s="11">
        <v>15.061759729272431</v>
      </c>
      <c r="AD44" s="10">
        <v>1.535789915397631E-2</v>
      </c>
      <c r="AE44" s="11">
        <v>2.8406091370558375</v>
      </c>
      <c r="AF44" s="11">
        <v>159.5427241962775</v>
      </c>
      <c r="AG44" s="10">
        <v>6.8589847715736039E-3</v>
      </c>
      <c r="AH44" s="10">
        <v>8.2678654822335024E-3</v>
      </c>
      <c r="AI44" s="11">
        <v>2.2505076142131979</v>
      </c>
      <c r="AJ44" s="11">
        <v>88.592724196277487</v>
      </c>
      <c r="AK44" s="11">
        <v>43.235871404399312</v>
      </c>
      <c r="AL44" s="10">
        <v>0.12738891708967851</v>
      </c>
      <c r="AM44" s="11">
        <v>514.40972927241967</v>
      </c>
      <c r="AN44" s="9">
        <v>47.039616891597156</v>
      </c>
      <c r="AO44" s="9">
        <v>36.242925555071658</v>
      </c>
      <c r="AP44" s="12">
        <v>0.26121027427327259</v>
      </c>
      <c r="AQ44" s="12">
        <v>3.2798878586464757</v>
      </c>
      <c r="AR44" s="10">
        <v>0.29435217322749169</v>
      </c>
      <c r="AS44" s="12">
        <v>3.5742400318739675</v>
      </c>
    </row>
    <row r="45" spans="1:45" x14ac:dyDescent="0.25">
      <c r="A45" s="5" t="s">
        <v>16</v>
      </c>
      <c r="B45" s="5" t="s">
        <v>8</v>
      </c>
      <c r="C45" s="5">
        <v>7</v>
      </c>
      <c r="D45" s="4">
        <v>49.381301492051612</v>
      </c>
      <c r="E45" s="4">
        <v>71.222050907423082</v>
      </c>
      <c r="F45" s="27">
        <v>14</v>
      </c>
      <c r="G45" s="27">
        <v>3.86</v>
      </c>
      <c r="H45" s="26">
        <v>1.0428159126240446</v>
      </c>
      <c r="I45" s="27"/>
      <c r="J45" s="27">
        <v>3.1</v>
      </c>
      <c r="K45" s="27">
        <v>33.70000000000001</v>
      </c>
      <c r="L45" s="27">
        <v>173.50000000000003</v>
      </c>
      <c r="M45" s="27">
        <v>207.2</v>
      </c>
      <c r="N45" s="25">
        <v>5.7</v>
      </c>
      <c r="O45" s="25">
        <f t="shared" si="0"/>
        <v>32.316346147039965</v>
      </c>
      <c r="P45" s="25">
        <f t="shared" si="1"/>
        <v>166.37644084603659</v>
      </c>
      <c r="Q45" s="34">
        <v>8.4833333333333325</v>
      </c>
      <c r="R45" s="34">
        <v>15.9</v>
      </c>
      <c r="S45" s="34">
        <v>1.948</v>
      </c>
      <c r="T45" s="34">
        <v>9.1859999999999999</v>
      </c>
      <c r="U45" s="34">
        <v>0.21206183322447203</v>
      </c>
      <c r="V45" s="34">
        <v>17.408000000000001</v>
      </c>
      <c r="W45" s="34">
        <v>5.8</v>
      </c>
      <c r="X45" s="34">
        <v>8.1622176591375766</v>
      </c>
      <c r="Y45" s="16">
        <v>18.521850000000001</v>
      </c>
      <c r="Z45" s="9">
        <v>44.82</v>
      </c>
      <c r="AA45" s="10">
        <v>0.11370000000000001</v>
      </c>
      <c r="AB45" s="11">
        <v>156.92759643916915</v>
      </c>
      <c r="AC45" s="11">
        <v>17.569732937685455</v>
      </c>
      <c r="AD45" s="10">
        <v>2.0535357863501483E-2</v>
      </c>
      <c r="AE45" s="11">
        <v>2.2543026706231455</v>
      </c>
      <c r="AF45" s="11">
        <v>178.01829871414441</v>
      </c>
      <c r="AG45" s="10">
        <v>7.8270029673590535E-3</v>
      </c>
      <c r="AH45" s="10">
        <v>1.2707365974282889E-2</v>
      </c>
      <c r="AI45" s="11">
        <v>6.086646884272997</v>
      </c>
      <c r="AJ45" s="11">
        <v>61.199406528189918</v>
      </c>
      <c r="AK45" s="11">
        <v>36.224134520276955</v>
      </c>
      <c r="AL45" s="10">
        <v>0.12933699307616223</v>
      </c>
      <c r="AM45" s="11">
        <v>7.586350148367953</v>
      </c>
      <c r="AN45" s="9">
        <v>24.42579505300467</v>
      </c>
      <c r="AO45" s="9">
        <v>54.902826855122832</v>
      </c>
      <c r="AP45" s="12">
        <v>0.26501766784390535</v>
      </c>
      <c r="AQ45" s="12">
        <v>0.84995395782428851</v>
      </c>
      <c r="AR45" s="10">
        <v>0.1398112405074482</v>
      </c>
      <c r="AS45" s="12">
        <v>0.98976519833173671</v>
      </c>
    </row>
    <row r="46" spans="1:45" x14ac:dyDescent="0.25">
      <c r="A46" s="5" t="s">
        <v>16</v>
      </c>
      <c r="B46" s="5" t="s">
        <v>8</v>
      </c>
      <c r="C46" s="5">
        <v>8</v>
      </c>
      <c r="D46" s="4">
        <v>23.370348427646547</v>
      </c>
      <c r="E46" s="4">
        <v>62.342851590560997</v>
      </c>
      <c r="F46" s="27">
        <v>13.3</v>
      </c>
      <c r="G46" s="27">
        <v>3.56</v>
      </c>
      <c r="H46" s="26">
        <v>0.98282311900438746</v>
      </c>
      <c r="I46" s="27"/>
      <c r="J46" s="27">
        <v>4.3000000000000007</v>
      </c>
      <c r="K46" s="27">
        <v>25.600000000000005</v>
      </c>
      <c r="L46" s="27">
        <v>176.1</v>
      </c>
      <c r="M46" s="27">
        <v>201.7</v>
      </c>
      <c r="N46" s="25">
        <v>5.52</v>
      </c>
      <c r="O46" s="25">
        <f t="shared" si="0"/>
        <v>26.047413318820926</v>
      </c>
      <c r="P46" s="25">
        <f t="shared" si="1"/>
        <v>179.17771427517047</v>
      </c>
      <c r="Q46" s="34">
        <v>8.2433333333333323</v>
      </c>
      <c r="R46" s="34">
        <v>13.3</v>
      </c>
      <c r="S46" s="34">
        <v>1.7569999999999999</v>
      </c>
      <c r="T46" s="34">
        <v>7.2720000000000002</v>
      </c>
      <c r="U46" s="34">
        <v>0.2416116611661166</v>
      </c>
      <c r="V46" s="34">
        <v>8.0559999999999992</v>
      </c>
      <c r="W46" s="34">
        <v>2.08</v>
      </c>
      <c r="X46" s="34">
        <v>7.5697211155378499</v>
      </c>
      <c r="Y46" s="16"/>
      <c r="Z46" s="13"/>
      <c r="AA46" s="13"/>
      <c r="AB46" s="13"/>
      <c r="AC46" s="13"/>
      <c r="AD46" s="13"/>
    </row>
    <row r="47" spans="1:45" x14ac:dyDescent="0.25">
      <c r="A47" s="5" t="s">
        <v>16</v>
      </c>
      <c r="B47" s="5" t="s">
        <v>8</v>
      </c>
      <c r="C47" s="5">
        <v>9</v>
      </c>
      <c r="D47" s="4">
        <v>24.613003919692147</v>
      </c>
      <c r="E47" s="4">
        <v>47.177254224822697</v>
      </c>
      <c r="F47" s="27">
        <v>12.4</v>
      </c>
      <c r="G47" s="27">
        <v>5.3</v>
      </c>
      <c r="H47" s="26">
        <v>1.5271694964062787</v>
      </c>
      <c r="I47" s="27"/>
      <c r="J47" s="27">
        <v>4.2999999999999989</v>
      </c>
      <c r="K47" s="27">
        <v>51.3</v>
      </c>
      <c r="L47" s="27">
        <v>212.60000000000005</v>
      </c>
      <c r="M47" s="27">
        <v>263.89999999999998</v>
      </c>
      <c r="N47" s="25">
        <v>6.56</v>
      </c>
      <c r="O47" s="25">
        <f t="shared" si="0"/>
        <v>33.591556222618827</v>
      </c>
      <c r="P47" s="25">
        <f t="shared" si="1"/>
        <v>139.21179050543401</v>
      </c>
      <c r="Q47" s="34">
        <v>7.416666666666667</v>
      </c>
      <c r="R47" s="34">
        <v>12.2</v>
      </c>
      <c r="S47" s="34">
        <v>1.891</v>
      </c>
      <c r="T47" s="34">
        <v>6.1070000000000002</v>
      </c>
      <c r="U47" s="34">
        <v>0.30964467005076141</v>
      </c>
      <c r="V47" s="34">
        <v>33.381999999999998</v>
      </c>
      <c r="W47" s="34">
        <v>11.32</v>
      </c>
      <c r="X47" s="34">
        <v>6.4516129032258061</v>
      </c>
      <c r="Y47" s="16"/>
      <c r="Z47" s="13"/>
      <c r="AA47" s="13"/>
      <c r="AB47" s="13"/>
      <c r="AC47" s="13"/>
      <c r="AD47" s="13"/>
    </row>
    <row r="48" spans="1:45" x14ac:dyDescent="0.25">
      <c r="A48" s="5" t="s">
        <v>16</v>
      </c>
      <c r="B48" s="5" t="s">
        <v>9</v>
      </c>
      <c r="C48" s="5">
        <v>1</v>
      </c>
      <c r="D48" s="4">
        <v>7.463964604169874</v>
      </c>
      <c r="E48" s="4">
        <v>68.78618955647498</v>
      </c>
      <c r="F48" s="27">
        <v>10.8</v>
      </c>
      <c r="G48" s="27">
        <v>1.73</v>
      </c>
      <c r="H48" s="26">
        <v>0.70594077242336339</v>
      </c>
      <c r="I48" s="27">
        <v>13.147375738616629</v>
      </c>
      <c r="J48" s="27">
        <v>8.8000000000000007</v>
      </c>
      <c r="K48" s="27">
        <v>42.499999999999993</v>
      </c>
      <c r="L48" s="27">
        <v>96.700000000000017</v>
      </c>
      <c r="M48" s="27">
        <v>139.19999999999999</v>
      </c>
      <c r="N48" s="25">
        <v>5.86</v>
      </c>
      <c r="O48" s="25">
        <f t="shared" si="0"/>
        <v>60.20335084784152</v>
      </c>
      <c r="P48" s="25">
        <f t="shared" si="1"/>
        <v>136.98033004673593</v>
      </c>
      <c r="Q48" s="34">
        <v>2.1766666666666663</v>
      </c>
      <c r="R48" s="34">
        <v>10.1</v>
      </c>
      <c r="S48" s="34">
        <v>0.78600000000000003</v>
      </c>
      <c r="T48" s="34">
        <v>1.59</v>
      </c>
      <c r="U48" s="34">
        <v>0.49433962264150944</v>
      </c>
      <c r="V48" s="34">
        <v>22.428999999999998</v>
      </c>
      <c r="W48" s="34">
        <v>15.8</v>
      </c>
      <c r="X48" s="34">
        <v>12.849872773536894</v>
      </c>
      <c r="Y48" s="16">
        <v>18.993549999999999</v>
      </c>
      <c r="Z48" s="9">
        <v>46.61</v>
      </c>
      <c r="AA48" s="10">
        <v>8.2800000000000012E-2</v>
      </c>
      <c r="AB48" s="11">
        <v>22.060362490149721</v>
      </c>
      <c r="AC48" s="11">
        <v>25.245862884160758</v>
      </c>
      <c r="AD48" s="10">
        <v>9.1481646020488569E-2</v>
      </c>
      <c r="AE48" s="11">
        <v>1.2644602048857365</v>
      </c>
      <c r="AF48" s="11">
        <v>24.438455476753347</v>
      </c>
      <c r="AG48" s="10">
        <v>7.9619007092198588E-2</v>
      </c>
      <c r="AH48" s="10">
        <v>0.11876347754137113</v>
      </c>
      <c r="AI48" s="11">
        <v>17.617494089834516</v>
      </c>
      <c r="AJ48" s="11">
        <v>701.43546099290791</v>
      </c>
      <c r="AK48" s="11">
        <v>21.20851063829787</v>
      </c>
      <c r="AL48" s="10">
        <v>9.4988731284475963E-2</v>
      </c>
      <c r="AM48" s="11">
        <v>6.2551615445232454</v>
      </c>
      <c r="AN48" s="9">
        <v>35.372436128104297</v>
      </c>
      <c r="AO48" s="9">
        <v>50.449802087081729</v>
      </c>
      <c r="AP48" s="12">
        <v>2.5568288440449808E-12</v>
      </c>
      <c r="AQ48" s="12">
        <v>2.5941897646536494</v>
      </c>
      <c r="AR48" s="10">
        <v>4.9161390636440228</v>
      </c>
      <c r="AS48" s="12">
        <v>7.5103288282976717</v>
      </c>
    </row>
    <row r="49" spans="1:45" x14ac:dyDescent="0.25">
      <c r="A49" s="5" t="s">
        <v>16</v>
      </c>
      <c r="B49" s="5" t="s">
        <v>9</v>
      </c>
      <c r="C49" s="5">
        <v>2</v>
      </c>
      <c r="D49" s="4">
        <v>11.862511873814725</v>
      </c>
      <c r="E49" s="4">
        <v>30.561880404112046</v>
      </c>
      <c r="F49" s="27">
        <v>12.8</v>
      </c>
      <c r="G49" s="27">
        <v>1.31</v>
      </c>
      <c r="H49" s="26">
        <v>0.84868614920014651</v>
      </c>
      <c r="I49" s="27">
        <v>13.827925138009977</v>
      </c>
      <c r="J49" s="27">
        <v>7.2000000000000011</v>
      </c>
      <c r="K49" s="27">
        <v>25.999999999999996</v>
      </c>
      <c r="L49" s="27">
        <v>125.10000000000001</v>
      </c>
      <c r="M49" s="27">
        <v>151.1</v>
      </c>
      <c r="N49" s="25">
        <v>6.49</v>
      </c>
      <c r="O49" s="25">
        <f t="shared" si="0"/>
        <v>30.635588932968894</v>
      </c>
      <c r="P49" s="25">
        <f t="shared" si="1"/>
        <v>147.4043144428619</v>
      </c>
      <c r="Q49" s="34">
        <v>2.0733333333333337</v>
      </c>
      <c r="R49" s="34">
        <v>13.8</v>
      </c>
      <c r="S49" s="34">
        <v>0.85599999999999998</v>
      </c>
      <c r="T49" s="34">
        <v>1.6659999999999999</v>
      </c>
      <c r="U49" s="34">
        <v>0.51380552220888354</v>
      </c>
      <c r="V49" s="34">
        <v>16.651</v>
      </c>
      <c r="W49" s="34">
        <v>9</v>
      </c>
      <c r="X49" s="34">
        <v>16.121495327102807</v>
      </c>
      <c r="Y49" s="16">
        <v>19.019849999999998</v>
      </c>
      <c r="Z49" s="9">
        <v>46.49</v>
      </c>
      <c r="AA49" s="10">
        <v>6.2600000000000003E-2</v>
      </c>
      <c r="AB49" s="11">
        <v>47.725883392226152</v>
      </c>
      <c r="AC49" s="11">
        <v>26.446996466431095</v>
      </c>
      <c r="AD49" s="10">
        <v>0.27710096713780924</v>
      </c>
      <c r="AE49" s="11">
        <v>3.0608657243816246</v>
      </c>
      <c r="AF49" s="11">
        <v>17.478886925795056</v>
      </c>
      <c r="AG49" s="10">
        <v>0.1493404858657244</v>
      </c>
      <c r="AH49" s="10">
        <v>0.14569479946996469</v>
      </c>
      <c r="AI49" s="11">
        <v>12.367756183745582</v>
      </c>
      <c r="AJ49" s="11">
        <v>1058.1109540636044</v>
      </c>
      <c r="AK49" s="11">
        <v>17.427120141342758</v>
      </c>
      <c r="AL49" s="10">
        <v>0.10905538869257951</v>
      </c>
      <c r="AM49" s="11">
        <v>7.0454946996466443</v>
      </c>
      <c r="AN49" s="9">
        <v>51.641091219096367</v>
      </c>
      <c r="AO49" s="9">
        <v>31.138107416880672</v>
      </c>
      <c r="AP49" s="12">
        <v>2.1312872975984581E-2</v>
      </c>
      <c r="AQ49" s="12">
        <v>2.9095269831106436</v>
      </c>
      <c r="AR49" s="10">
        <v>4.1000124721243818</v>
      </c>
      <c r="AS49" s="12">
        <v>7.009539455235025</v>
      </c>
    </row>
    <row r="50" spans="1:45" x14ac:dyDescent="0.25">
      <c r="A50" s="5" t="s">
        <v>16</v>
      </c>
      <c r="B50" s="5" t="s">
        <v>9</v>
      </c>
      <c r="C50" s="5">
        <v>3</v>
      </c>
      <c r="D50" s="4"/>
      <c r="E50" s="4">
        <v>43.165224245424426</v>
      </c>
      <c r="F50" s="30">
        <v>12</v>
      </c>
      <c r="G50" s="27">
        <v>1.81</v>
      </c>
      <c r="H50" s="26">
        <v>0.92135652283196334</v>
      </c>
      <c r="I50" s="27"/>
      <c r="J50" s="27">
        <v>15.899999999999997</v>
      </c>
      <c r="K50" s="27">
        <v>20.499999999999993</v>
      </c>
      <c r="L50" s="27">
        <v>125.6</v>
      </c>
      <c r="M50" s="27">
        <v>146.1</v>
      </c>
      <c r="N50" s="25">
        <v>7.29</v>
      </c>
      <c r="O50" s="25">
        <f t="shared" si="0"/>
        <v>22.249801778131847</v>
      </c>
      <c r="P50" s="25">
        <f t="shared" si="1"/>
        <v>136.32073674796882</v>
      </c>
      <c r="Q50" s="34">
        <v>2.1833333333333331</v>
      </c>
      <c r="R50" s="34">
        <v>10.7</v>
      </c>
      <c r="S50" s="34">
        <v>0.84899999999999998</v>
      </c>
      <c r="T50" s="34">
        <v>2.0550000000000002</v>
      </c>
      <c r="U50" s="34">
        <v>0.41313868613138682</v>
      </c>
      <c r="V50" s="34">
        <v>32.953000000000003</v>
      </c>
      <c r="W50" s="34">
        <v>20.99</v>
      </c>
      <c r="X50" s="34">
        <v>12.60306242638398</v>
      </c>
      <c r="Y50" s="16">
        <v>19.043300000000002</v>
      </c>
      <c r="Z50" s="9">
        <v>45.510000000000005</v>
      </c>
      <c r="AA50" s="10">
        <v>9.0200000000000002E-2</v>
      </c>
      <c r="AB50" s="11">
        <v>40.811753554502374</v>
      </c>
      <c r="AC50" s="11">
        <v>21.970616113744093</v>
      </c>
      <c r="AD50" s="10">
        <v>0.18572333156398105</v>
      </c>
      <c r="AE50" s="11">
        <v>2.7698578199052126</v>
      </c>
      <c r="AF50" s="11">
        <v>21.594881516587673</v>
      </c>
      <c r="AG50" s="10">
        <v>5.2226483412322271E-2</v>
      </c>
      <c r="AH50" s="10">
        <v>8.9794408530805683E-2</v>
      </c>
      <c r="AI50" s="11">
        <v>10.420568720379144</v>
      </c>
      <c r="AJ50" s="11">
        <v>499.67355450236971</v>
      </c>
      <c r="AK50" s="11">
        <v>33.042559241706165</v>
      </c>
      <c r="AL50" s="10">
        <v>0.10416085308056872</v>
      </c>
      <c r="AM50" s="11">
        <v>30.862085308056876</v>
      </c>
      <c r="AN50" s="9">
        <v>28.524083075562086</v>
      </c>
      <c r="AO50" s="9">
        <v>51.126822801589398</v>
      </c>
      <c r="AP50" s="12">
        <v>3.1398264947419359E-12</v>
      </c>
      <c r="AQ50" s="12">
        <v>4.9231097923621396</v>
      </c>
      <c r="AR50" s="10">
        <v>5.4106452386745252</v>
      </c>
      <c r="AS50" s="12">
        <v>10.333755031036665</v>
      </c>
    </row>
    <row r="51" spans="1:45" x14ac:dyDescent="0.25">
      <c r="A51" s="5" t="s">
        <v>16</v>
      </c>
      <c r="B51" s="5" t="s">
        <v>9</v>
      </c>
      <c r="C51" s="5">
        <v>4</v>
      </c>
      <c r="D51" s="4">
        <v>12.166925165979364</v>
      </c>
      <c r="E51" s="4">
        <v>28.570498993390444</v>
      </c>
      <c r="F51" s="27">
        <v>9.9</v>
      </c>
      <c r="G51" s="27">
        <v>1.39</v>
      </c>
      <c r="H51" s="26">
        <v>0.5926095944975539</v>
      </c>
      <c r="I51" s="27"/>
      <c r="J51" s="27">
        <v>9.5000000000000018</v>
      </c>
      <c r="K51" s="27">
        <v>17.700000000000003</v>
      </c>
      <c r="L51" s="27">
        <v>88.100000000000009</v>
      </c>
      <c r="M51" s="27">
        <v>105.8</v>
      </c>
      <c r="N51" s="25">
        <v>6.47</v>
      </c>
      <c r="O51" s="25">
        <f t="shared" si="0"/>
        <v>29.8678930688036</v>
      </c>
      <c r="P51" s="25">
        <f t="shared" si="1"/>
        <v>148.66448470969476</v>
      </c>
      <c r="Q51" s="34">
        <v>1.1966666666666665</v>
      </c>
      <c r="R51" s="34">
        <v>9.6</v>
      </c>
      <c r="S51" s="34">
        <v>0.27800000000000002</v>
      </c>
      <c r="T51" s="34">
        <v>0.60299999999999998</v>
      </c>
      <c r="U51" s="34">
        <v>0.46102819237147602</v>
      </c>
      <c r="V51" s="34">
        <v>15.731999999999999</v>
      </c>
      <c r="W51" s="34">
        <v>18.73</v>
      </c>
      <c r="X51" s="34">
        <v>34.532374100719423</v>
      </c>
      <c r="Y51" s="16">
        <v>19.035649999999997</v>
      </c>
      <c r="Z51" s="9">
        <v>45.56</v>
      </c>
      <c r="AA51" s="10">
        <v>8.6499999999999994E-2</v>
      </c>
      <c r="AB51" s="11">
        <v>36.994089068825915</v>
      </c>
      <c r="AC51" s="11">
        <v>6.4445344129554698</v>
      </c>
      <c r="AD51" s="10">
        <v>0.19001372858299598</v>
      </c>
      <c r="AE51" s="11">
        <v>1.1599190283400809</v>
      </c>
      <c r="AF51" s="11">
        <v>12.599028340080974</v>
      </c>
      <c r="AG51" s="10">
        <v>4.7858210526315802E-2</v>
      </c>
      <c r="AH51" s="10">
        <v>0.13800775141700408</v>
      </c>
      <c r="AI51" s="11">
        <v>10.705506072874494</v>
      </c>
      <c r="AJ51" s="11">
        <v>404.40858299595141</v>
      </c>
      <c r="AK51" s="11">
        <v>26.075465587044537</v>
      </c>
      <c r="AL51" s="10">
        <v>8.9019190283400815E-2</v>
      </c>
      <c r="AM51" s="11">
        <v>7.1555465587044527</v>
      </c>
      <c r="AN51" s="9">
        <v>31.141199226305872</v>
      </c>
      <c r="AO51" s="9">
        <v>49.709864603482586</v>
      </c>
      <c r="AP51" s="12">
        <v>0</v>
      </c>
      <c r="AQ51" s="12">
        <v>2.649007644462865</v>
      </c>
      <c r="AR51" s="10">
        <v>4.5820469531886978</v>
      </c>
      <c r="AS51" s="12">
        <v>7.2310545976515623</v>
      </c>
    </row>
    <row r="52" spans="1:45" x14ac:dyDescent="0.25">
      <c r="A52" s="5" t="s">
        <v>16</v>
      </c>
      <c r="B52" s="5" t="s">
        <v>9</v>
      </c>
      <c r="C52" s="5">
        <v>5</v>
      </c>
      <c r="D52" s="4">
        <v>18.87746896993356</v>
      </c>
      <c r="E52" s="4">
        <v>43.715875979331827</v>
      </c>
      <c r="F52" s="27">
        <v>11.7</v>
      </c>
      <c r="G52" s="27">
        <v>1.07</v>
      </c>
      <c r="H52" s="26">
        <v>0.53637656728245753</v>
      </c>
      <c r="I52" s="27"/>
      <c r="J52" s="27">
        <v>5.4</v>
      </c>
      <c r="K52" s="27">
        <v>21.8</v>
      </c>
      <c r="L52" s="27">
        <v>73.100000000000009</v>
      </c>
      <c r="M52" s="27">
        <v>94.9</v>
      </c>
      <c r="N52" s="25">
        <v>6.53</v>
      </c>
      <c r="O52" s="25">
        <f t="shared" si="0"/>
        <v>40.643087953020242</v>
      </c>
      <c r="P52" s="25">
        <f t="shared" si="1"/>
        <v>136.28484997090735</v>
      </c>
      <c r="Q52" s="34">
        <v>1.7466666666666668</v>
      </c>
      <c r="R52" s="34">
        <v>13.5</v>
      </c>
      <c r="S52" s="34">
        <v>0.86399999999999999</v>
      </c>
      <c r="T52" s="34">
        <v>1.706</v>
      </c>
      <c r="U52" s="34">
        <v>0.50644783118405623</v>
      </c>
      <c r="V52" s="34">
        <v>15.81</v>
      </c>
      <c r="W52" s="34">
        <v>15.35</v>
      </c>
      <c r="X52" s="34">
        <v>15.625</v>
      </c>
      <c r="Y52" s="16">
        <v>19.033999999999999</v>
      </c>
      <c r="Z52" s="9">
        <v>45.080000000000005</v>
      </c>
      <c r="AA52" s="10">
        <v>2.46E-2</v>
      </c>
      <c r="AB52" s="11">
        <v>18.346888567293778</v>
      </c>
      <c r="AC52" s="11">
        <v>29.422575976845156</v>
      </c>
      <c r="AD52" s="10">
        <v>0.19778827409551378</v>
      </c>
      <c r="AE52" s="11">
        <v>2.7012301013024604</v>
      </c>
      <c r="AF52" s="11">
        <v>6.1699710564399419</v>
      </c>
      <c r="AG52" s="10">
        <v>0.14273388567293779</v>
      </c>
      <c r="AH52" s="10">
        <v>0.10004961866859624</v>
      </c>
      <c r="AI52" s="11">
        <v>6.5206946454413899</v>
      </c>
      <c r="AJ52" s="11">
        <v>1250.8477568740957</v>
      </c>
      <c r="AK52" s="11">
        <v>16.365846599131697</v>
      </c>
      <c r="AL52" s="10">
        <v>7.6559117221418241E-2</v>
      </c>
      <c r="AM52" s="11">
        <v>1.3577424023154852</v>
      </c>
      <c r="AN52" s="9">
        <v>44.485444854448289</v>
      </c>
      <c r="AO52" s="9">
        <v>41.430914309143397</v>
      </c>
      <c r="AP52" s="12">
        <v>6.1500615008191671E-2</v>
      </c>
      <c r="AQ52" s="12">
        <v>5.9891291860540337</v>
      </c>
      <c r="AR52" s="10">
        <v>5.5445153172700623</v>
      </c>
      <c r="AS52" s="12">
        <v>11.533644503324096</v>
      </c>
    </row>
    <row r="53" spans="1:45" x14ac:dyDescent="0.25">
      <c r="A53" s="5" t="s">
        <v>16</v>
      </c>
      <c r="B53" s="5" t="s">
        <v>9</v>
      </c>
      <c r="C53" s="5">
        <v>6</v>
      </c>
      <c r="D53" s="4">
        <v>15.314724804012783</v>
      </c>
      <c r="E53" s="4">
        <v>53.043136532977528</v>
      </c>
      <c r="F53" s="27">
        <v>10.8</v>
      </c>
      <c r="G53" s="27">
        <v>1.53</v>
      </c>
      <c r="H53" s="26">
        <v>0.6012608294537225</v>
      </c>
      <c r="I53" s="27"/>
      <c r="J53" s="27">
        <v>6.5000000000000027</v>
      </c>
      <c r="K53" s="27">
        <v>25.500000000000004</v>
      </c>
      <c r="L53" s="27">
        <v>92.100000000000009</v>
      </c>
      <c r="M53" s="27">
        <v>117.6</v>
      </c>
      <c r="N53" s="25">
        <v>5.91</v>
      </c>
      <c r="O53" s="25">
        <f t="shared" si="0"/>
        <v>42.410878525328371</v>
      </c>
      <c r="P53" s="25">
        <f t="shared" si="1"/>
        <v>153.1781142032448</v>
      </c>
      <c r="Q53" s="34">
        <v>2.2099999999999995</v>
      </c>
      <c r="R53" s="34">
        <v>15.1</v>
      </c>
      <c r="S53" s="34">
        <v>1.284</v>
      </c>
      <c r="T53" s="34">
        <v>2.1589999999999998</v>
      </c>
      <c r="U53" s="34">
        <v>0.59471977767484951</v>
      </c>
      <c r="V53" s="34">
        <v>28.96</v>
      </c>
      <c r="W53" s="34">
        <v>15.24</v>
      </c>
      <c r="X53" s="34">
        <v>11.7601246105919</v>
      </c>
      <c r="Y53" s="16">
        <v>19.2593</v>
      </c>
      <c r="Z53" s="9">
        <v>45.27</v>
      </c>
      <c r="AA53" s="10">
        <v>4.3300000000000005E-2</v>
      </c>
      <c r="AB53" s="11">
        <v>35.214123801220566</v>
      </c>
      <c r="AC53" s="11">
        <v>9.1743679163034138</v>
      </c>
      <c r="AD53" s="10">
        <v>0.13127762406277246</v>
      </c>
      <c r="AE53" s="11">
        <v>9.2192676547515244</v>
      </c>
      <c r="AF53" s="11">
        <v>34.014908456843941</v>
      </c>
      <c r="AG53" s="10">
        <v>2.3988003487358328E-2</v>
      </c>
      <c r="AH53" s="10">
        <v>5.2733244115082824E-2</v>
      </c>
      <c r="AI53" s="11">
        <v>6.2673060156931131</v>
      </c>
      <c r="AJ53" s="11">
        <v>215.37628596338274</v>
      </c>
      <c r="AK53" s="11">
        <v>20.212728857890149</v>
      </c>
      <c r="AL53" s="10">
        <v>8.3753879686137775E-2</v>
      </c>
      <c r="AM53" s="11">
        <v>9.8612031386224945</v>
      </c>
      <c r="AN53" s="9">
        <v>34.620123203284983</v>
      </c>
      <c r="AO53" s="9">
        <v>50.246406570840776</v>
      </c>
      <c r="AP53" s="12">
        <v>2.0533880907090456E-2</v>
      </c>
      <c r="AQ53" s="12">
        <v>1.8670609849547319</v>
      </c>
      <c r="AR53" s="10">
        <v>0.3852606174252875</v>
      </c>
      <c r="AS53" s="12">
        <v>2.2523216023800194</v>
      </c>
    </row>
    <row r="54" spans="1:45" x14ac:dyDescent="0.25">
      <c r="A54" s="5" t="s">
        <v>16</v>
      </c>
      <c r="B54" s="5" t="s">
        <v>9</v>
      </c>
      <c r="C54" s="5">
        <v>7</v>
      </c>
      <c r="D54" s="4">
        <v>16.402570533723846</v>
      </c>
      <c r="E54" s="4">
        <v>35.790573662957158</v>
      </c>
      <c r="F54" s="27">
        <v>11.9</v>
      </c>
      <c r="G54" s="27">
        <v>1.83</v>
      </c>
      <c r="H54" s="26">
        <v>1.0770787520429994</v>
      </c>
      <c r="I54" s="27"/>
      <c r="J54" s="27">
        <v>12.099999999999998</v>
      </c>
      <c r="K54" s="27">
        <v>85.600000000000009</v>
      </c>
      <c r="L54" s="27">
        <v>103.39999999999999</v>
      </c>
      <c r="M54" s="27">
        <v>189</v>
      </c>
      <c r="N54" s="25">
        <v>6.59</v>
      </c>
      <c r="O54" s="25">
        <f t="shared" si="0"/>
        <v>79.474225851762654</v>
      </c>
      <c r="P54" s="25">
        <f t="shared" si="1"/>
        <v>96.000408330283378</v>
      </c>
      <c r="Q54" s="34">
        <v>1.87</v>
      </c>
      <c r="R54" s="34">
        <v>10.199999999999999</v>
      </c>
      <c r="S54" s="34">
        <v>0.45700000000000002</v>
      </c>
      <c r="T54" s="34">
        <v>1.0509999999999999</v>
      </c>
      <c r="U54" s="34">
        <v>0.43482397716460519</v>
      </c>
      <c r="V54" s="34">
        <v>21.515999999999998</v>
      </c>
      <c r="W54" s="34">
        <v>15.05</v>
      </c>
      <c r="X54" s="34">
        <v>22.319474835886211</v>
      </c>
      <c r="Y54" s="16">
        <v>18.984299999999998</v>
      </c>
      <c r="Z54" s="9">
        <v>48.160000000000004</v>
      </c>
      <c r="AA54" s="10">
        <v>5.9800000000000006E-2</v>
      </c>
      <c r="AB54" s="11">
        <v>28.213701236917224</v>
      </c>
      <c r="AC54" s="11">
        <v>9.307326355851572</v>
      </c>
      <c r="AD54" s="10">
        <v>0.20520891988582302</v>
      </c>
      <c r="AE54" s="11">
        <v>3.7273073263558509</v>
      </c>
      <c r="AF54" s="11">
        <v>26.44034253092293</v>
      </c>
      <c r="AG54" s="10">
        <v>5.0046907706945788E-2</v>
      </c>
      <c r="AH54" s="10">
        <v>0.10336064034253092</v>
      </c>
      <c r="AI54" s="11">
        <v>43.515889628924839</v>
      </c>
      <c r="AJ54" s="11">
        <v>481.94823977164606</v>
      </c>
      <c r="AK54" s="11">
        <v>21.62863939105614</v>
      </c>
      <c r="AL54" s="10">
        <v>8.516336822074215E-2</v>
      </c>
      <c r="AM54" s="11">
        <v>20.368030447193156</v>
      </c>
      <c r="AN54" s="9">
        <v>38.39362618432542</v>
      </c>
      <c r="AO54" s="9">
        <v>51.119724375537004</v>
      </c>
      <c r="AP54" s="12">
        <v>0.19379844961271644</v>
      </c>
      <c r="AQ54" s="12">
        <v>4.1989529622212203</v>
      </c>
      <c r="AR54" s="10">
        <v>15.296478012533537</v>
      </c>
      <c r="AS54" s="12">
        <v>19.495430974754758</v>
      </c>
    </row>
    <row r="55" spans="1:45" x14ac:dyDescent="0.25">
      <c r="A55" s="5" t="s">
        <v>16</v>
      </c>
      <c r="B55" s="5" t="s">
        <v>9</v>
      </c>
      <c r="C55" s="5">
        <v>8</v>
      </c>
      <c r="D55" s="4">
        <v>18.975253241444975</v>
      </c>
      <c r="E55" s="4">
        <v>45.147832931617387</v>
      </c>
      <c r="F55" s="27">
        <v>12.4</v>
      </c>
      <c r="G55" s="27">
        <v>1.25</v>
      </c>
      <c r="H55" s="26">
        <v>0.78380188702888154</v>
      </c>
      <c r="I55" s="27"/>
      <c r="J55" s="27">
        <v>10.399999999999999</v>
      </c>
      <c r="K55" s="27">
        <v>33.000000000000007</v>
      </c>
      <c r="L55" s="27">
        <v>78.999999999999986</v>
      </c>
      <c r="M55" s="27">
        <v>112</v>
      </c>
      <c r="N55" s="25">
        <v>8.09</v>
      </c>
      <c r="O55" s="25">
        <f t="shared" si="0"/>
        <v>42.102475824715668</v>
      </c>
      <c r="P55" s="25">
        <f t="shared" si="1"/>
        <v>100.79077545916778</v>
      </c>
      <c r="Q55" s="34">
        <v>1.53</v>
      </c>
      <c r="R55" s="34">
        <v>10.1</v>
      </c>
      <c r="S55" s="34">
        <v>0.68799999999999994</v>
      </c>
      <c r="T55" s="34">
        <v>1.115</v>
      </c>
      <c r="U55" s="34">
        <v>0.61704035874439456</v>
      </c>
      <c r="V55" s="34">
        <v>29.414000000000001</v>
      </c>
      <c r="W55" s="34">
        <v>20.86</v>
      </c>
      <c r="X55" s="34">
        <v>14.680232558139535</v>
      </c>
      <c r="Y55" s="16"/>
      <c r="Z55" s="13"/>
      <c r="AA55" s="13"/>
      <c r="AB55" s="13"/>
      <c r="AC55" s="13"/>
      <c r="AD55" s="13"/>
    </row>
    <row r="56" spans="1:45" x14ac:dyDescent="0.25">
      <c r="A56" s="5" t="s">
        <v>16</v>
      </c>
      <c r="B56" s="5" t="s">
        <v>9</v>
      </c>
      <c r="C56" s="5">
        <v>9</v>
      </c>
      <c r="D56" s="4">
        <v>21.783006970088636</v>
      </c>
      <c r="E56" s="4">
        <v>51.875903681738336</v>
      </c>
      <c r="F56" s="27">
        <v>12.5</v>
      </c>
      <c r="G56" s="27">
        <v>2.09</v>
      </c>
      <c r="H56" s="26">
        <v>1.0632367761131296</v>
      </c>
      <c r="I56" s="27"/>
      <c r="J56" s="27">
        <v>11.800000000000004</v>
      </c>
      <c r="K56" s="27">
        <v>59.800000000000004</v>
      </c>
      <c r="L56" s="27">
        <v>145.6</v>
      </c>
      <c r="M56" s="27">
        <v>205.4</v>
      </c>
      <c r="N56" s="25">
        <v>5.98</v>
      </c>
      <c r="O56" s="25">
        <f t="shared" si="0"/>
        <v>56.243351757085215</v>
      </c>
      <c r="P56" s="25">
        <f t="shared" si="1"/>
        <v>136.94033471290311</v>
      </c>
      <c r="Q56" s="34">
        <v>1.23</v>
      </c>
      <c r="R56" s="34">
        <v>10.1</v>
      </c>
      <c r="S56" s="34">
        <v>0.436</v>
      </c>
      <c r="T56" s="34">
        <v>0.83599999999999997</v>
      </c>
      <c r="U56" s="34">
        <v>0.52153110047846896</v>
      </c>
      <c r="V56" s="34">
        <v>13.061</v>
      </c>
      <c r="W56" s="34">
        <v>12.44</v>
      </c>
      <c r="X56" s="34">
        <v>23.165137614678898</v>
      </c>
      <c r="Y56" s="16"/>
      <c r="Z56" s="13"/>
      <c r="AA56" s="13"/>
      <c r="AB56" s="13"/>
      <c r="AC56" s="13"/>
      <c r="AD56" s="13"/>
    </row>
    <row r="57" spans="1:45" x14ac:dyDescent="0.25">
      <c r="A57" s="5" t="s">
        <v>16</v>
      </c>
      <c r="B57" s="5" t="s">
        <v>10</v>
      </c>
      <c r="C57" s="5">
        <v>1</v>
      </c>
      <c r="D57" s="4">
        <v>19.596133902080823</v>
      </c>
      <c r="E57" s="4">
        <v>35.668238634965235</v>
      </c>
      <c r="F57" s="30">
        <v>15.7</v>
      </c>
      <c r="G57" s="30">
        <v>1.65</v>
      </c>
      <c r="H57" s="26">
        <v>1.0466952301359229</v>
      </c>
      <c r="I57" s="30">
        <v>12.531223980016659</v>
      </c>
      <c r="J57" s="27">
        <v>11.2</v>
      </c>
      <c r="K57" s="27">
        <v>91.1</v>
      </c>
      <c r="L57" s="27">
        <v>76.80000000000004</v>
      </c>
      <c r="M57" s="27">
        <v>167.9</v>
      </c>
      <c r="N57" s="25">
        <v>7.16</v>
      </c>
      <c r="O57" s="25">
        <f t="shared" si="0"/>
        <v>87.03584135772725</v>
      </c>
      <c r="P57" s="25">
        <f t="shared" si="1"/>
        <v>73.373793812002816</v>
      </c>
      <c r="Q57" s="34">
        <v>1.8366666666666667</v>
      </c>
      <c r="R57" s="34">
        <v>15.4</v>
      </c>
      <c r="S57" s="34">
        <v>1.0620000000000001</v>
      </c>
      <c r="T57" s="34">
        <v>2.3069999999999999</v>
      </c>
      <c r="U57" s="34">
        <v>0.46033810143042919</v>
      </c>
      <c r="V57" s="34">
        <v>26.042999999999999</v>
      </c>
      <c r="W57" s="34">
        <v>22.26</v>
      </c>
      <c r="X57" s="34">
        <v>14.500941619585687</v>
      </c>
      <c r="Y57" s="16">
        <v>18.8901</v>
      </c>
      <c r="Z57" s="9">
        <v>46.900000000000006</v>
      </c>
      <c r="AA57" s="10">
        <v>6.0800000000000007E-2</v>
      </c>
      <c r="AB57" s="11">
        <v>16.315657620041755</v>
      </c>
      <c r="AC57" s="11">
        <v>15.586638830897716</v>
      </c>
      <c r="AD57" s="10">
        <v>1.5071399582463467E-2</v>
      </c>
      <c r="AE57" s="11">
        <v>1.2274530271398747</v>
      </c>
      <c r="AF57" s="11">
        <v>18.430793319415447</v>
      </c>
      <c r="AG57" s="10">
        <v>2.8783194154488522E-3</v>
      </c>
      <c r="AH57" s="10">
        <v>2.9931224425887269E-2</v>
      </c>
      <c r="AI57" s="11">
        <v>20.769206680584549</v>
      </c>
      <c r="AJ57" s="11">
        <v>23.402609603340291</v>
      </c>
      <c r="AK57" s="11">
        <v>17.097494780793323</v>
      </c>
      <c r="AL57" s="10">
        <v>6.0261064718162831E-2</v>
      </c>
      <c r="AM57" s="11">
        <v>12.252192066805845</v>
      </c>
      <c r="AN57" s="9">
        <v>32.537443021489551</v>
      </c>
      <c r="AO57" s="9">
        <v>52.203169090513846</v>
      </c>
      <c r="AP57" s="12">
        <v>1.5423111260258307E-12</v>
      </c>
      <c r="AQ57" s="12">
        <v>5.1094862857863905</v>
      </c>
      <c r="AR57" s="10">
        <v>8.3205377138917491</v>
      </c>
      <c r="AS57" s="12">
        <v>13.43002399967814</v>
      </c>
    </row>
    <row r="58" spans="1:45" x14ac:dyDescent="0.25">
      <c r="A58" s="5" t="s">
        <v>16</v>
      </c>
      <c r="B58" s="5" t="s">
        <v>10</v>
      </c>
      <c r="C58" s="5">
        <v>2</v>
      </c>
      <c r="D58" s="4">
        <v>19.688336869487742</v>
      </c>
      <c r="E58" s="4">
        <v>46.060885688295414</v>
      </c>
      <c r="F58" s="27">
        <v>11.9</v>
      </c>
      <c r="G58" s="27">
        <v>1.1599999999999999</v>
      </c>
      <c r="H58" s="26">
        <v>0.65342320684295763</v>
      </c>
      <c r="I58" s="30">
        <v>13.454606421326181</v>
      </c>
      <c r="J58" s="27">
        <v>6.8</v>
      </c>
      <c r="K58" s="27">
        <v>15.900000000000002</v>
      </c>
      <c r="L58" s="27">
        <v>79.900000000000006</v>
      </c>
      <c r="M58" s="27">
        <v>95.8</v>
      </c>
      <c r="N58" s="25">
        <v>7.84</v>
      </c>
      <c r="O58" s="25">
        <f t="shared" si="0"/>
        <v>24.333387356750823</v>
      </c>
      <c r="P58" s="25">
        <f t="shared" si="1"/>
        <v>122.27909747197425</v>
      </c>
      <c r="Q58" s="34">
        <v>1.3933333333333333</v>
      </c>
      <c r="R58" s="34">
        <v>11.2</v>
      </c>
      <c r="S58" s="34">
        <v>0.627</v>
      </c>
      <c r="T58" s="34">
        <v>1.0269999999999999</v>
      </c>
      <c r="U58" s="34">
        <v>0.61051606621226884</v>
      </c>
      <c r="V58" s="34">
        <v>42.959000000000003</v>
      </c>
      <c r="W58" s="34">
        <v>37.36</v>
      </c>
      <c r="X58" s="34">
        <v>17.862838915470494</v>
      </c>
      <c r="Y58" s="16">
        <v>19.351800000000001</v>
      </c>
      <c r="Z58" s="9">
        <v>46.980000000000004</v>
      </c>
      <c r="AA58" s="10">
        <v>9.5100000000000004E-2</v>
      </c>
      <c r="AB58" s="11">
        <v>15.155482041587897</v>
      </c>
      <c r="AC58" s="11">
        <v>11.013232514177689</v>
      </c>
      <c r="AD58" s="10">
        <v>6.4511531947069947E-2</v>
      </c>
      <c r="AE58" s="11">
        <v>1.0948015122873342</v>
      </c>
      <c r="AF58" s="11">
        <v>29.232230623818527</v>
      </c>
      <c r="AG58" s="10">
        <v>6.5751984877126662E-3</v>
      </c>
      <c r="AH58" s="10">
        <v>3.9638840264650289E-2</v>
      </c>
      <c r="AI58" s="11">
        <v>40.294517958412094</v>
      </c>
      <c r="AJ58" s="11">
        <v>42.759735349716443</v>
      </c>
      <c r="AK58" s="11">
        <v>25.312948960302453</v>
      </c>
      <c r="AL58" s="10">
        <v>5.5884499054820409E-2</v>
      </c>
      <c r="AM58" s="11">
        <v>11.08194706994329</v>
      </c>
      <c r="AN58" s="9">
        <v>32.075873827793707</v>
      </c>
      <c r="AO58" s="9">
        <v>46.589940323954607</v>
      </c>
      <c r="AP58" s="12">
        <v>0</v>
      </c>
      <c r="AQ58" s="12">
        <v>11.407290107362716</v>
      </c>
      <c r="AR58" s="10">
        <v>14.716286061967153</v>
      </c>
      <c r="AS58" s="12">
        <v>26.123576169329869</v>
      </c>
    </row>
    <row r="59" spans="1:45" x14ac:dyDescent="0.25">
      <c r="A59" s="5" t="s">
        <v>16</v>
      </c>
      <c r="B59" s="5" t="s">
        <v>10</v>
      </c>
      <c r="C59" s="5">
        <v>3</v>
      </c>
      <c r="D59" s="4"/>
      <c r="E59" s="4">
        <v>32.272103979005493</v>
      </c>
      <c r="F59" s="30">
        <v>11.9</v>
      </c>
      <c r="G59" s="27">
        <v>0.96</v>
      </c>
      <c r="H59" s="26">
        <v>0.6073094518993134</v>
      </c>
      <c r="I59" s="30"/>
      <c r="J59" s="27">
        <v>5.6000000000000014</v>
      </c>
      <c r="K59" s="27">
        <v>52.6</v>
      </c>
      <c r="L59" s="27">
        <v>43.4</v>
      </c>
      <c r="M59" s="27">
        <v>96</v>
      </c>
      <c r="N59" s="25">
        <v>7.27</v>
      </c>
      <c r="O59" s="25">
        <f t="shared" si="0"/>
        <v>86.611528662196122</v>
      </c>
      <c r="P59" s="25">
        <f t="shared" si="1"/>
        <v>71.462744181355731</v>
      </c>
      <c r="Q59" s="34">
        <v>1.2466666666666664</v>
      </c>
      <c r="R59" s="34">
        <v>12.7</v>
      </c>
      <c r="S59" s="34">
        <v>0.59199999999999997</v>
      </c>
      <c r="T59" s="34">
        <v>1.0820000000000001</v>
      </c>
      <c r="U59" s="34">
        <v>0.54713493530499069</v>
      </c>
      <c r="V59" s="34">
        <v>48.301000000000002</v>
      </c>
      <c r="W59" s="34">
        <v>36.32</v>
      </c>
      <c r="X59" s="34">
        <v>21.452702702702702</v>
      </c>
      <c r="Y59" s="16">
        <v>19.3706</v>
      </c>
      <c r="Z59" s="9">
        <v>46.63</v>
      </c>
      <c r="AA59" s="10">
        <v>7.5800000000000006E-2</v>
      </c>
      <c r="AB59" s="11">
        <v>19.680843585237259</v>
      </c>
      <c r="AC59" s="11">
        <v>8.57029876977154</v>
      </c>
      <c r="AD59" s="10">
        <v>4.674878892794377E-2</v>
      </c>
      <c r="AE59" s="11">
        <v>0.21397188049209137</v>
      </c>
      <c r="AF59" s="11">
        <v>11.390685413005274</v>
      </c>
      <c r="AG59" s="10">
        <v>5.7519859402460471E-3</v>
      </c>
      <c r="AH59" s="10">
        <v>4.2939454305799651E-2</v>
      </c>
      <c r="AI59" s="11">
        <v>39.12715289982426</v>
      </c>
      <c r="AJ59" s="11">
        <v>44.203163444639728</v>
      </c>
      <c r="AK59" s="11">
        <v>24.807908611599299</v>
      </c>
      <c r="AL59" s="10">
        <v>4.8761950790861167E-2</v>
      </c>
      <c r="AM59" s="11">
        <v>7.880755711775044</v>
      </c>
      <c r="AN59" s="9">
        <v>30.135841170326461</v>
      </c>
      <c r="AO59" s="9">
        <v>51.264367816089049</v>
      </c>
      <c r="AP59" s="12">
        <v>8.3594566352992228E-2</v>
      </c>
      <c r="AQ59" s="12">
        <v>5.410098302059648</v>
      </c>
      <c r="AR59" s="10">
        <v>8.0120200976234983</v>
      </c>
      <c r="AS59" s="12">
        <v>13.422118399683146</v>
      </c>
    </row>
    <row r="60" spans="1:45" x14ac:dyDescent="0.25">
      <c r="A60" s="5" t="s">
        <v>16</v>
      </c>
      <c r="B60" s="5" t="s">
        <v>10</v>
      </c>
      <c r="C60" s="5">
        <v>4</v>
      </c>
      <c r="D60" s="4">
        <v>13.526199868351</v>
      </c>
      <c r="E60" s="4">
        <v>23.887550960249982</v>
      </c>
      <c r="F60" s="30">
        <v>13.8</v>
      </c>
      <c r="G60" s="27">
        <v>0.84</v>
      </c>
      <c r="H60" s="26">
        <v>0.53944392575583722</v>
      </c>
      <c r="I60" s="30"/>
      <c r="J60" s="27">
        <v>6.299999999999998</v>
      </c>
      <c r="K60" s="27">
        <v>7.7000000000000028</v>
      </c>
      <c r="L60" s="27">
        <v>57.699999999999989</v>
      </c>
      <c r="M60" s="27">
        <v>65.400000000000006</v>
      </c>
      <c r="N60" s="25">
        <v>9.48</v>
      </c>
      <c r="O60" s="25">
        <f t="shared" si="0"/>
        <v>14.273958111978393</v>
      </c>
      <c r="P60" s="25">
        <f t="shared" si="1"/>
        <v>106.96199780014972</v>
      </c>
      <c r="Q60" s="34">
        <v>1.2266666666666666</v>
      </c>
      <c r="R60" s="34">
        <v>11.5</v>
      </c>
      <c r="S60" s="34">
        <v>0.495</v>
      </c>
      <c r="T60" s="34">
        <v>0.88900000000000001</v>
      </c>
      <c r="U60" s="34">
        <v>0.55680539932508433</v>
      </c>
      <c r="V60" s="34">
        <v>42.853000000000002</v>
      </c>
      <c r="W60" s="34">
        <v>46.08</v>
      </c>
      <c r="X60" s="34">
        <v>23.232323232323232</v>
      </c>
      <c r="Y60" s="16">
        <v>19.292650000000002</v>
      </c>
      <c r="Z60" s="9">
        <v>46.5</v>
      </c>
      <c r="AA60" s="10">
        <v>3.3800000000000004E-2</v>
      </c>
      <c r="AB60" s="11">
        <v>37.664577397910733</v>
      </c>
      <c r="AC60" s="11">
        <v>8.4672364672364786</v>
      </c>
      <c r="AD60" s="10">
        <v>1.5507364482431148E-2</v>
      </c>
      <c r="AE60" s="11">
        <v>0.78983855650522294</v>
      </c>
      <c r="AF60" s="11">
        <v>23.762773029439693</v>
      </c>
      <c r="AG60" s="10">
        <v>7.1109876543209881E-3</v>
      </c>
      <c r="AH60" s="10">
        <v>4.9603822412155739E-2</v>
      </c>
      <c r="AI60" s="11">
        <v>39.890123456790121</v>
      </c>
      <c r="AJ60" s="11">
        <v>160.54567901234566</v>
      </c>
      <c r="AK60" s="11">
        <v>20.331528964862297</v>
      </c>
      <c r="AL60" s="10">
        <v>5.2405413105413107E-2</v>
      </c>
      <c r="AM60" s="11">
        <v>11.623266856600189</v>
      </c>
      <c r="AN60" s="9">
        <v>27.476796891860801</v>
      </c>
      <c r="AO60" s="9">
        <v>57.241528167495623</v>
      </c>
      <c r="AP60" s="12">
        <v>2.1584286643110406E-2</v>
      </c>
      <c r="AQ60" s="12">
        <v>6.2884788515653058</v>
      </c>
      <c r="AR60" s="10">
        <v>6.6181409550615093</v>
      </c>
      <c r="AS60" s="12">
        <v>12.906619806626814</v>
      </c>
    </row>
    <row r="61" spans="1:45" x14ac:dyDescent="0.25">
      <c r="A61" s="5" t="s">
        <v>16</v>
      </c>
      <c r="B61" s="5" t="s">
        <v>10</v>
      </c>
      <c r="C61" s="5">
        <v>5</v>
      </c>
      <c r="D61" s="4">
        <v>12.921204532792501</v>
      </c>
      <c r="E61" s="4">
        <v>49.157858195402291</v>
      </c>
      <c r="F61" s="27">
        <v>12.8</v>
      </c>
      <c r="G61" s="27">
        <v>1.0900000000000001</v>
      </c>
      <c r="H61" s="26">
        <v>0.66125384447489721</v>
      </c>
      <c r="I61" s="30"/>
      <c r="J61" s="27">
        <v>6</v>
      </c>
      <c r="K61" s="27">
        <v>9.4</v>
      </c>
      <c r="L61" s="27">
        <v>83.899999999999991</v>
      </c>
      <c r="M61" s="27">
        <v>93.3</v>
      </c>
      <c r="N61" s="25">
        <v>8.15</v>
      </c>
      <c r="O61" s="25">
        <f t="shared" si="0"/>
        <v>14.215418297438491</v>
      </c>
      <c r="P61" s="25">
        <f t="shared" si="1"/>
        <v>126.88016969734993</v>
      </c>
      <c r="Q61" s="34">
        <v>1.5366666666666664</v>
      </c>
      <c r="R61" s="34">
        <v>12.1</v>
      </c>
      <c r="S61" s="34">
        <v>0.80600000000000005</v>
      </c>
      <c r="T61" s="34">
        <v>1.2829999999999999</v>
      </c>
      <c r="U61" s="34">
        <v>0.62821512081060027</v>
      </c>
      <c r="V61" s="34">
        <v>19.88</v>
      </c>
      <c r="W61" s="34">
        <v>17.440000000000001</v>
      </c>
      <c r="X61" s="34">
        <v>15.012406947890817</v>
      </c>
      <c r="Y61" s="16">
        <v>19.29645</v>
      </c>
      <c r="Z61" s="9">
        <v>45.5</v>
      </c>
      <c r="AA61" s="10">
        <v>7.2400000000000006E-2</v>
      </c>
      <c r="AB61" s="11">
        <v>19.445876777251186</v>
      </c>
      <c r="AC61" s="11">
        <v>20.191469194312795</v>
      </c>
      <c r="AD61" s="10">
        <v>3.3635187488151662E-2</v>
      </c>
      <c r="AE61" s="11">
        <v>1.3976303317535539</v>
      </c>
      <c r="AF61" s="11">
        <v>10.254218009478674</v>
      </c>
      <c r="AG61" s="10">
        <v>4.1981620853080569E-2</v>
      </c>
      <c r="AH61" s="10">
        <v>3.5996545023696688E-2</v>
      </c>
      <c r="AI61" s="11">
        <v>40.567582938388632</v>
      </c>
      <c r="AJ61" s="11">
        <v>278.81383886255924</v>
      </c>
      <c r="AK61" s="11">
        <v>23.167203791469195</v>
      </c>
      <c r="AL61" s="10">
        <v>5.2579336492890989E-2</v>
      </c>
      <c r="AM61" s="11">
        <v>1.2831279620853075</v>
      </c>
      <c r="AN61" s="9">
        <v>30.189136760426194</v>
      </c>
      <c r="AO61" s="9">
        <v>46.677982541222732</v>
      </c>
      <c r="AP61" s="12">
        <v>0.12124151309638527</v>
      </c>
      <c r="AQ61" s="12">
        <v>26.218589938748483</v>
      </c>
      <c r="AR61" s="10">
        <v>11.258334471094058</v>
      </c>
      <c r="AS61" s="12">
        <v>37.476924409842539</v>
      </c>
    </row>
    <row r="62" spans="1:45" x14ac:dyDescent="0.25">
      <c r="A62" s="5" t="s">
        <v>16</v>
      </c>
      <c r="B62" s="5" t="s">
        <v>10</v>
      </c>
      <c r="C62" s="5">
        <v>6</v>
      </c>
      <c r="D62" s="4"/>
      <c r="E62" s="4">
        <v>37.555812582331818</v>
      </c>
      <c r="F62" s="30">
        <v>11</v>
      </c>
      <c r="G62" s="30">
        <v>1.55</v>
      </c>
      <c r="H62" s="26">
        <v>0.77088277132205119</v>
      </c>
      <c r="I62" s="30"/>
      <c r="J62" s="27">
        <v>4.8</v>
      </c>
      <c r="K62" s="27">
        <v>14.100000000000003</v>
      </c>
      <c r="L62" s="27">
        <v>104.69999999999999</v>
      </c>
      <c r="M62" s="27">
        <v>118.8</v>
      </c>
      <c r="N62" s="25">
        <v>7.46</v>
      </c>
      <c r="O62" s="25">
        <f t="shared" si="0"/>
        <v>18.290718802573231</v>
      </c>
      <c r="P62" s="25">
        <f t="shared" si="1"/>
        <v>135.81831621485225</v>
      </c>
      <c r="Q62" s="34">
        <v>1.6133333333333333</v>
      </c>
      <c r="R62" s="34">
        <v>11.8</v>
      </c>
      <c r="S62" s="34">
        <v>0.93</v>
      </c>
      <c r="T62" s="34">
        <v>1.3520000000000001</v>
      </c>
      <c r="U62" s="34">
        <v>0.68786982248520712</v>
      </c>
      <c r="V62" s="34">
        <v>25.629000000000001</v>
      </c>
      <c r="W62" s="34">
        <v>21.01</v>
      </c>
      <c r="X62" s="34">
        <v>12.688172043010752</v>
      </c>
      <c r="Y62" s="16">
        <v>19.479399999999998</v>
      </c>
      <c r="Z62" s="9">
        <v>46.57</v>
      </c>
      <c r="AA62" s="10">
        <v>6.4500000000000002E-2</v>
      </c>
      <c r="AB62" s="11">
        <v>33.758267716535435</v>
      </c>
      <c r="AC62" s="11">
        <v>34.653543307086608</v>
      </c>
      <c r="AD62" s="10">
        <v>3.5558866929133862E-2</v>
      </c>
      <c r="AE62" s="11">
        <v>1.5742125984251965</v>
      </c>
      <c r="AF62" s="11">
        <v>19.043110236220471</v>
      </c>
      <c r="AG62" s="10">
        <v>2.132614173228347E-2</v>
      </c>
      <c r="AH62" s="10">
        <v>4.0712189960629926E-2</v>
      </c>
      <c r="AI62" s="11">
        <v>57.281692913385832</v>
      </c>
      <c r="AJ62" s="11">
        <v>95.914960629921254</v>
      </c>
      <c r="AK62" s="11">
        <v>34.348031496062994</v>
      </c>
      <c r="AL62" s="10">
        <v>5.3518208661417328E-2</v>
      </c>
      <c r="AM62" s="11">
        <v>331.98750000000007</v>
      </c>
      <c r="AN62" s="9">
        <v>30.816568047337771</v>
      </c>
      <c r="AO62" s="9">
        <v>48.733727810650826</v>
      </c>
      <c r="AP62" s="12">
        <v>0.11834319526851902</v>
      </c>
      <c r="AQ62" s="12">
        <v>13.662789300745114</v>
      </c>
      <c r="AR62" s="10">
        <v>8.8564478043408492</v>
      </c>
      <c r="AS62" s="12">
        <v>22.519237105085963</v>
      </c>
    </row>
    <row r="63" spans="1:45" x14ac:dyDescent="0.25">
      <c r="A63" s="5" t="s">
        <v>16</v>
      </c>
      <c r="B63" s="5" t="s">
        <v>10</v>
      </c>
      <c r="C63" s="5">
        <v>7</v>
      </c>
      <c r="D63" s="4">
        <v>9.9890334595389305</v>
      </c>
      <c r="E63" s="4">
        <v>39.71317479664976</v>
      </c>
      <c r="F63" s="27">
        <v>10.9</v>
      </c>
      <c r="G63" s="27">
        <v>1.1599999999999999</v>
      </c>
      <c r="H63" s="26">
        <v>0.66734434041085022</v>
      </c>
      <c r="I63" s="30"/>
      <c r="J63" s="27">
        <v>9.9</v>
      </c>
      <c r="K63" s="27">
        <v>8.8000000000000025</v>
      </c>
      <c r="L63" s="27">
        <v>86.499999999999986</v>
      </c>
      <c r="M63" s="27">
        <v>95.3</v>
      </c>
      <c r="N63" s="25">
        <v>8.0500000000000007</v>
      </c>
      <c r="O63" s="25">
        <f t="shared" si="0"/>
        <v>13.186595685493169</v>
      </c>
      <c r="P63" s="25">
        <f t="shared" si="1"/>
        <v>129.61824168126802</v>
      </c>
      <c r="Q63" s="34">
        <v>1.59</v>
      </c>
      <c r="R63" s="34">
        <v>14.1</v>
      </c>
      <c r="S63" s="34">
        <v>0.80500000000000005</v>
      </c>
      <c r="T63" s="34">
        <v>1.5189999999999999</v>
      </c>
      <c r="U63" s="34">
        <v>0.52995391705069128</v>
      </c>
      <c r="V63" s="34">
        <v>50.262999999999998</v>
      </c>
      <c r="W63" s="34">
        <v>42.96</v>
      </c>
      <c r="X63" s="34">
        <v>17.515527950310556</v>
      </c>
      <c r="Y63" s="16">
        <v>19.0382</v>
      </c>
      <c r="Z63" s="9">
        <v>47.03</v>
      </c>
      <c r="AA63" s="10">
        <v>2.4299999999999999E-2</v>
      </c>
      <c r="AB63" s="11">
        <v>29.601636363636359</v>
      </c>
      <c r="AC63" s="11">
        <v>35.49</v>
      </c>
      <c r="AD63" s="10">
        <v>2.9271807090909097E-2</v>
      </c>
      <c r="AE63" s="11">
        <v>1.7275454545454543</v>
      </c>
      <c r="AF63" s="11">
        <v>9.6030909090909091</v>
      </c>
      <c r="AG63" s="10">
        <v>4.2927181818181847E-3</v>
      </c>
      <c r="AH63" s="10">
        <v>2.6375546363636367E-2</v>
      </c>
      <c r="AI63" s="11">
        <v>52.522454545454544</v>
      </c>
      <c r="AJ63" s="11">
        <v>119.94963636363637</v>
      </c>
      <c r="AK63" s="11">
        <v>9.5958181818181814</v>
      </c>
      <c r="AL63" s="10">
        <v>4.2039181818181816E-2</v>
      </c>
      <c r="AM63" s="11">
        <v>235.69572727272728</v>
      </c>
      <c r="AN63" s="9">
        <v>30.092488157004677</v>
      </c>
      <c r="AO63" s="9">
        <v>50.710579742838235</v>
      </c>
      <c r="AP63" s="12">
        <v>0.15790660952154897</v>
      </c>
      <c r="AQ63" s="12">
        <v>17.585636695178358</v>
      </c>
      <c r="AR63" s="10">
        <v>5.4457445799128861</v>
      </c>
      <c r="AS63" s="12">
        <v>23.031381275091245</v>
      </c>
    </row>
    <row r="64" spans="1:45" x14ac:dyDescent="0.25">
      <c r="A64" s="5" t="s">
        <v>16</v>
      </c>
      <c r="B64" s="5" t="s">
        <v>10</v>
      </c>
      <c r="C64" s="5">
        <v>8</v>
      </c>
      <c r="D64" s="4">
        <v>9.8040305411351625</v>
      </c>
      <c r="E64" s="4">
        <v>38.10574141056599</v>
      </c>
      <c r="F64" s="27">
        <v>12.9</v>
      </c>
      <c r="G64" s="27">
        <v>1.41</v>
      </c>
      <c r="H64" s="26">
        <v>0.72215880383442721</v>
      </c>
      <c r="I64" s="30"/>
      <c r="J64" s="27">
        <v>11.700000000000005</v>
      </c>
      <c r="K64" s="27">
        <v>6.8999999999999959</v>
      </c>
      <c r="L64" s="27">
        <v>127.1</v>
      </c>
      <c r="M64" s="27">
        <v>134</v>
      </c>
      <c r="N64" s="25">
        <v>6.19</v>
      </c>
      <c r="O64" s="25">
        <f t="shared" si="0"/>
        <v>9.554685151469803</v>
      </c>
      <c r="P64" s="25">
        <f t="shared" si="1"/>
        <v>176.00006996403081</v>
      </c>
      <c r="Q64" s="34">
        <v>1.5566666666666666</v>
      </c>
      <c r="R64" s="34">
        <v>13.2</v>
      </c>
      <c r="S64" s="34">
        <v>0.79700000000000004</v>
      </c>
      <c r="T64" s="34">
        <v>1.421</v>
      </c>
      <c r="U64" s="34">
        <v>0.56087262491203382</v>
      </c>
      <c r="V64" s="34">
        <v>24.664999999999999</v>
      </c>
      <c r="W64" s="34">
        <v>24.67</v>
      </c>
      <c r="X64" s="34">
        <v>16.562107904642406</v>
      </c>
      <c r="Y64" s="16"/>
      <c r="Z64" s="13"/>
      <c r="AA64" s="13"/>
      <c r="AB64" s="13"/>
      <c r="AC64" s="13"/>
      <c r="AD64" s="13"/>
    </row>
    <row r="65" spans="1:45" x14ac:dyDescent="0.25">
      <c r="A65" s="5" t="s">
        <v>16</v>
      </c>
      <c r="B65" s="5" t="s">
        <v>10</v>
      </c>
      <c r="C65" s="5">
        <v>9</v>
      </c>
      <c r="D65" s="4">
        <v>16.440462943430717</v>
      </c>
      <c r="E65" s="4">
        <v>37.306718570183882</v>
      </c>
      <c r="F65" s="30">
        <v>11.5</v>
      </c>
      <c r="G65" s="30">
        <v>1.38</v>
      </c>
      <c r="H65" s="26">
        <v>0.51421187116403189</v>
      </c>
      <c r="I65" s="30"/>
      <c r="J65" s="27">
        <v>6.8</v>
      </c>
      <c r="K65" s="27">
        <v>16.800000000000004</v>
      </c>
      <c r="L65" s="27">
        <v>81.899999999999977</v>
      </c>
      <c r="M65" s="27">
        <v>98.7</v>
      </c>
      <c r="N65" s="25">
        <v>5.99</v>
      </c>
      <c r="O65" s="25">
        <f t="shared" si="0"/>
        <v>32.671357745921931</v>
      </c>
      <c r="P65" s="25">
        <f t="shared" si="1"/>
        <v>159.27286901136935</v>
      </c>
      <c r="Q65" s="34">
        <v>1.1833333333333333</v>
      </c>
      <c r="R65" s="34">
        <v>9.3000000000000007</v>
      </c>
      <c r="S65" s="34">
        <v>0.439</v>
      </c>
      <c r="T65" s="34">
        <v>0.753</v>
      </c>
      <c r="U65" s="34">
        <v>0.58300132802124838</v>
      </c>
      <c r="V65" s="34">
        <v>32.494999999999997</v>
      </c>
      <c r="W65" s="34">
        <v>30.09</v>
      </c>
      <c r="X65" s="34">
        <v>21.184510250569478</v>
      </c>
      <c r="Y65" s="16"/>
      <c r="Z65" s="13"/>
      <c r="AA65" s="13"/>
      <c r="AB65" s="13"/>
      <c r="AC65" s="13"/>
      <c r="AD65" s="13"/>
    </row>
    <row r="66" spans="1:45" x14ac:dyDescent="0.25">
      <c r="A66" s="5" t="s">
        <v>16</v>
      </c>
      <c r="B66" s="5" t="s">
        <v>11</v>
      </c>
      <c r="C66" s="5">
        <v>1</v>
      </c>
      <c r="D66" s="4">
        <v>17.498036142034834</v>
      </c>
      <c r="E66" s="4">
        <v>42.62329180148123</v>
      </c>
      <c r="F66" s="27">
        <v>8.6999999999999993</v>
      </c>
      <c r="G66" s="27">
        <v>0.81</v>
      </c>
      <c r="H66" s="26">
        <v>0.30893154352424657</v>
      </c>
      <c r="I66" s="27">
        <v>12.957144652507221</v>
      </c>
      <c r="J66" s="27">
        <v>4.7999999999999989</v>
      </c>
      <c r="K66" s="27">
        <v>12.5</v>
      </c>
      <c r="L66" s="27">
        <v>47.3</v>
      </c>
      <c r="M66" s="27">
        <v>59.8</v>
      </c>
      <c r="N66" s="25">
        <v>5.97</v>
      </c>
      <c r="O66" s="25">
        <f t="shared" si="0"/>
        <v>40.462038474290452</v>
      </c>
      <c r="P66" s="25">
        <f t="shared" si="1"/>
        <v>153.10835358671505</v>
      </c>
      <c r="Q66" s="34">
        <v>1.0933333333333335</v>
      </c>
      <c r="R66" s="34">
        <v>17</v>
      </c>
      <c r="S66" s="34">
        <v>0.45500000000000002</v>
      </c>
      <c r="T66" s="34">
        <v>0.68799999999999994</v>
      </c>
      <c r="U66" s="34">
        <v>0.66133720930232565</v>
      </c>
      <c r="V66" s="34">
        <v>36.796999999999997</v>
      </c>
      <c r="W66" s="34">
        <v>48.42</v>
      </c>
      <c r="X66" s="34">
        <v>37.362637362637365</v>
      </c>
      <c r="Y66" s="16">
        <v>18.770849999999999</v>
      </c>
      <c r="Z66" s="9">
        <v>46.120000000000005</v>
      </c>
      <c r="AA66" s="10">
        <v>7.7800000000000008E-2</v>
      </c>
      <c r="AB66" s="11">
        <v>32.604533091568456</v>
      </c>
      <c r="AC66" s="11">
        <v>28.101541251133277</v>
      </c>
      <c r="AD66" s="10">
        <v>7.0078919129646422E-2</v>
      </c>
      <c r="AE66" s="11">
        <v>2.6772438803263823</v>
      </c>
      <c r="AF66" s="11">
        <v>39.680326382592931</v>
      </c>
      <c r="AG66" s="10">
        <v>3.8582302810516785E-2</v>
      </c>
      <c r="AH66" s="10">
        <v>3.5668807796917501E-2</v>
      </c>
      <c r="AI66" s="11">
        <v>7.9019945602901167</v>
      </c>
      <c r="AJ66" s="11">
        <v>370.47017225747965</v>
      </c>
      <c r="AK66" s="11">
        <v>34.818041704442429</v>
      </c>
      <c r="AL66" s="10">
        <v>4.779555757026293E-2</v>
      </c>
      <c r="AM66" s="11">
        <v>6.2485947416138004</v>
      </c>
      <c r="AN66" s="9">
        <v>31.190681622088118</v>
      </c>
      <c r="AO66" s="9">
        <v>46.268334771354837</v>
      </c>
      <c r="AP66" s="12">
        <v>0.10785159620260612</v>
      </c>
      <c r="AQ66" s="12">
        <v>9.8282004179359905</v>
      </c>
      <c r="AR66" s="10">
        <v>9.2176068169446452</v>
      </c>
      <c r="AS66" s="12">
        <v>19.045807234880634</v>
      </c>
    </row>
    <row r="67" spans="1:45" x14ac:dyDescent="0.25">
      <c r="A67" s="5" t="s">
        <v>16</v>
      </c>
      <c r="B67" s="5" t="s">
        <v>11</v>
      </c>
      <c r="C67" s="5">
        <v>2</v>
      </c>
      <c r="D67" s="4">
        <v>9.5808315875476637</v>
      </c>
      <c r="E67" s="4">
        <v>47.107049394720399</v>
      </c>
      <c r="F67" s="27">
        <v>14.7</v>
      </c>
      <c r="G67" s="27">
        <v>0.65</v>
      </c>
      <c r="H67" s="26">
        <v>0.50363629784625064</v>
      </c>
      <c r="I67" s="27">
        <v>13.971962616822434</v>
      </c>
      <c r="J67" s="27">
        <v>9.6999999999999957</v>
      </c>
      <c r="K67" s="27">
        <v>11.700000000000006</v>
      </c>
      <c r="L67" s="27">
        <v>66.999999999999986</v>
      </c>
      <c r="M67" s="27">
        <v>78.7</v>
      </c>
      <c r="N67" s="25">
        <v>7.4</v>
      </c>
      <c r="O67" s="25">
        <f t="shared" si="0"/>
        <v>23.231049966084385</v>
      </c>
      <c r="P67" s="25">
        <f t="shared" si="1"/>
        <v>133.03250835279081</v>
      </c>
      <c r="Q67" s="34">
        <v>0.76666666666666661</v>
      </c>
      <c r="R67" s="34">
        <v>12</v>
      </c>
      <c r="S67" s="34">
        <v>0.35599999999999998</v>
      </c>
      <c r="T67" s="34">
        <v>0.33600000000000002</v>
      </c>
      <c r="U67" s="34">
        <v>1.0595238095238093</v>
      </c>
      <c r="V67" s="34">
        <v>45.453000000000003</v>
      </c>
      <c r="W67" s="34">
        <v>84.17</v>
      </c>
      <c r="X67" s="34">
        <v>33.707865168539328</v>
      </c>
      <c r="Y67" s="16">
        <v>19.322949999999999</v>
      </c>
      <c r="Z67" s="9">
        <v>40.190000000000005</v>
      </c>
      <c r="AA67" s="10">
        <v>6.6000000000000003E-2</v>
      </c>
      <c r="AB67" s="11">
        <v>27.649325626204234</v>
      </c>
      <c r="AC67" s="11">
        <v>32.057803468208107</v>
      </c>
      <c r="AD67" s="10">
        <v>5.17941944123314E-2</v>
      </c>
      <c r="AE67" s="11">
        <v>1.0170520231213869</v>
      </c>
      <c r="AF67" s="11">
        <v>26.902601156069366</v>
      </c>
      <c r="AG67" s="10">
        <v>2.4803448940269753E-2</v>
      </c>
      <c r="AH67" s="10">
        <v>3.1937708092485556E-2</v>
      </c>
      <c r="AI67" s="11">
        <v>18.456165703275531</v>
      </c>
      <c r="AJ67" s="11">
        <v>722.8117533718688</v>
      </c>
      <c r="AK67" s="11">
        <v>37.449614643545281</v>
      </c>
      <c r="AL67" s="10">
        <v>4.5036030828516371E-2</v>
      </c>
      <c r="AM67" s="11">
        <v>12.296146435452796</v>
      </c>
      <c r="AN67" s="9">
        <v>27.903780068730232</v>
      </c>
      <c r="AO67" s="9">
        <v>50.675830469643998</v>
      </c>
      <c r="AP67" s="12">
        <v>2.29095074430948E-2</v>
      </c>
      <c r="AQ67" s="12">
        <v>24.845396323410359</v>
      </c>
      <c r="AR67" s="10">
        <v>16.547029654221891</v>
      </c>
      <c r="AS67" s="12">
        <v>41.39242597763225</v>
      </c>
    </row>
    <row r="68" spans="1:45" x14ac:dyDescent="0.25">
      <c r="A68" s="5" t="s">
        <v>16</v>
      </c>
      <c r="B68" s="5" t="s">
        <v>11</v>
      </c>
      <c r="C68" s="5">
        <v>3</v>
      </c>
      <c r="D68" s="4">
        <v>7.2585899423944511</v>
      </c>
      <c r="E68" s="4">
        <v>44.443957772616486</v>
      </c>
      <c r="F68" s="30">
        <v>9.9</v>
      </c>
      <c r="G68" s="27">
        <v>0.64</v>
      </c>
      <c r="H68" s="26">
        <v>0.39806305328054181</v>
      </c>
      <c r="I68" s="27"/>
      <c r="J68" s="27">
        <v>3.9000000000000008</v>
      </c>
      <c r="K68" s="27">
        <v>11.999999999999998</v>
      </c>
      <c r="L68" s="27">
        <v>69.3</v>
      </c>
      <c r="M68" s="27">
        <v>81.3</v>
      </c>
      <c r="N68" s="25">
        <v>5.66</v>
      </c>
      <c r="O68" s="25">
        <f t="shared" ref="O68:O92" si="2">K68/H68</f>
        <v>30.145977882410481</v>
      </c>
      <c r="P68" s="25">
        <f t="shared" ref="P68:P92" si="3">L68/H68</f>
        <v>174.09302227092056</v>
      </c>
      <c r="Q68" s="34">
        <v>0.65</v>
      </c>
      <c r="R68" s="34">
        <v>7.6</v>
      </c>
      <c r="S68" s="34">
        <v>0.311</v>
      </c>
      <c r="T68" s="34">
        <v>0.16600000000000001</v>
      </c>
      <c r="U68" s="34">
        <v>1.8734939759036144</v>
      </c>
      <c r="V68" s="34">
        <v>25.756</v>
      </c>
      <c r="W68" s="34">
        <v>45.99</v>
      </c>
      <c r="X68" s="34">
        <v>24.437299035369772</v>
      </c>
      <c r="Y68" s="16">
        <v>19.382550000000002</v>
      </c>
      <c r="Z68" s="9">
        <v>47.620000000000005</v>
      </c>
      <c r="AA68" s="10">
        <v>0.1086</v>
      </c>
      <c r="AB68" s="11">
        <v>37.53097826086956</v>
      </c>
      <c r="AC68" s="11">
        <v>32.573369565217391</v>
      </c>
      <c r="AD68" s="10">
        <v>3.9829790579710145E-2</v>
      </c>
      <c r="AE68" s="11">
        <v>0.15951086956521726</v>
      </c>
      <c r="AF68" s="11">
        <v>15.661413043478261</v>
      </c>
      <c r="AG68" s="10">
        <v>1.9172409420289856E-2</v>
      </c>
      <c r="AH68" s="10">
        <v>3.6340765398550738E-2</v>
      </c>
      <c r="AI68" s="11">
        <v>15.31875</v>
      </c>
      <c r="AJ68" s="11">
        <v>697.91811594202886</v>
      </c>
      <c r="AK68" s="11">
        <v>28.627989130434781</v>
      </c>
      <c r="AL68" s="10">
        <v>4.535335144927536E-2</v>
      </c>
      <c r="AM68" s="11">
        <v>9.2241847826086953</v>
      </c>
      <c r="AN68" s="9">
        <v>27.716828813909551</v>
      </c>
      <c r="AO68" s="9">
        <v>51.562823432001359</v>
      </c>
      <c r="AP68" s="12">
        <v>0</v>
      </c>
      <c r="AQ68" s="12">
        <v>17.477200379031423</v>
      </c>
      <c r="AR68" s="10">
        <v>12.461260472729554</v>
      </c>
      <c r="AS68" s="12">
        <v>29.938460851760979</v>
      </c>
    </row>
    <row r="69" spans="1:45" x14ac:dyDescent="0.25">
      <c r="A69" s="5" t="s">
        <v>16</v>
      </c>
      <c r="B69" s="5" t="s">
        <v>11</v>
      </c>
      <c r="C69" s="5">
        <v>4</v>
      </c>
      <c r="D69" s="4">
        <v>14.95333731682382</v>
      </c>
      <c r="E69" s="4">
        <v>32.407408084785118</v>
      </c>
      <c r="F69" s="27">
        <v>9.6999999999999993</v>
      </c>
      <c r="G69" s="27">
        <v>0.65</v>
      </c>
      <c r="H69" s="26">
        <v>0.34527643099768734</v>
      </c>
      <c r="I69" s="27"/>
      <c r="J69" s="27">
        <v>5.4999999999999991</v>
      </c>
      <c r="K69" s="27">
        <v>4.1000000000000005</v>
      </c>
      <c r="L69" s="27">
        <v>54.2</v>
      </c>
      <c r="M69" s="27">
        <v>58.3</v>
      </c>
      <c r="N69" s="25">
        <v>6.84</v>
      </c>
      <c r="O69" s="25">
        <f t="shared" si="2"/>
        <v>11.874543501718083</v>
      </c>
      <c r="P69" s="25">
        <f t="shared" si="3"/>
        <v>156.9756726324683</v>
      </c>
      <c r="Q69" s="34">
        <v>0.98666666666666669</v>
      </c>
      <c r="R69" s="34">
        <v>10.9</v>
      </c>
      <c r="S69" s="34">
        <v>0.378</v>
      </c>
      <c r="T69" s="34">
        <v>0.91600000000000004</v>
      </c>
      <c r="U69" s="34">
        <v>0.41266375545851525</v>
      </c>
      <c r="V69" s="34">
        <v>35.621000000000002</v>
      </c>
      <c r="W69" s="34">
        <v>63.61</v>
      </c>
      <c r="X69" s="34">
        <v>28.835978835978835</v>
      </c>
      <c r="Y69" s="16">
        <v>19.598500000000001</v>
      </c>
      <c r="Z69" s="9">
        <v>47.14</v>
      </c>
      <c r="AA69" s="10">
        <v>0.10390000000000001</v>
      </c>
      <c r="AB69" s="11">
        <v>29.755544840887172</v>
      </c>
      <c r="AC69" s="11">
        <v>9.8235294117647189</v>
      </c>
      <c r="AD69" s="10">
        <v>4.6889510896817747E-2</v>
      </c>
      <c r="AE69" s="11">
        <v>2.998939247830279</v>
      </c>
      <c r="AF69" s="11">
        <v>20.329411764705881</v>
      </c>
      <c r="AG69" s="10">
        <v>1.6355554484088718E-2</v>
      </c>
      <c r="AH69" s="10">
        <v>3.5747298939247829E-2</v>
      </c>
      <c r="AI69" s="11">
        <v>11.622661523625844</v>
      </c>
      <c r="AJ69" s="11">
        <v>491.07386692381868</v>
      </c>
      <c r="AK69" s="11">
        <v>21.808582449373194</v>
      </c>
      <c r="AL69" s="10">
        <v>4.5487367405978793E-2</v>
      </c>
      <c r="AM69" s="11">
        <v>4.1741562198649955</v>
      </c>
      <c r="AN69" s="9">
        <v>28.672174088254256</v>
      </c>
      <c r="AO69" s="9">
        <v>47.229498287324951</v>
      </c>
      <c r="AP69" s="12">
        <v>4.0298206728274923E-2</v>
      </c>
      <c r="AQ69" s="12">
        <v>27.73481594696009</v>
      </c>
      <c r="AR69" s="10">
        <v>17.052868433508227</v>
      </c>
      <c r="AS69" s="12">
        <v>44.78768438046832</v>
      </c>
    </row>
    <row r="70" spans="1:45" x14ac:dyDescent="0.25">
      <c r="A70" s="5" t="s">
        <v>16</v>
      </c>
      <c r="B70" s="5" t="s">
        <v>11</v>
      </c>
      <c r="C70" s="5">
        <v>5</v>
      </c>
      <c r="D70" s="4">
        <v>18.411403437536535</v>
      </c>
      <c r="E70" s="4">
        <v>59.098837715454742</v>
      </c>
      <c r="F70" s="27">
        <v>9.8000000000000007</v>
      </c>
      <c r="G70" s="27">
        <v>0.88</v>
      </c>
      <c r="H70" s="26">
        <v>0.4465229032451295</v>
      </c>
      <c r="I70" s="27"/>
      <c r="J70" s="27">
        <v>4.5000000000000018</v>
      </c>
      <c r="K70" s="27">
        <v>17.2</v>
      </c>
      <c r="L70" s="27">
        <v>47.70000000000001</v>
      </c>
      <c r="M70" s="27">
        <v>64.900000000000006</v>
      </c>
      <c r="N70" s="25">
        <v>7.95</v>
      </c>
      <c r="O70" s="25">
        <f t="shared" si="2"/>
        <v>38.519860627524508</v>
      </c>
      <c r="P70" s="25">
        <f t="shared" si="3"/>
        <v>106.82542743796044</v>
      </c>
      <c r="Q70" s="34">
        <v>1.0166666666666668</v>
      </c>
      <c r="R70" s="34">
        <v>16</v>
      </c>
      <c r="S70" s="34">
        <v>0.67</v>
      </c>
      <c r="T70" s="34">
        <v>1.1259999999999999</v>
      </c>
      <c r="U70" s="34">
        <v>0.59502664298401431</v>
      </c>
      <c r="V70" s="34">
        <v>43.895000000000003</v>
      </c>
      <c r="W70" s="34">
        <v>52.26</v>
      </c>
      <c r="X70" s="34">
        <v>23.880597014925371</v>
      </c>
      <c r="Y70" s="16">
        <v>19.234250000000003</v>
      </c>
      <c r="Z70" s="9">
        <v>46.46</v>
      </c>
      <c r="AA70" s="10">
        <v>6.83E-2</v>
      </c>
      <c r="AB70" s="11">
        <v>34.939150507848566</v>
      </c>
      <c r="AC70" s="11">
        <v>18.320406278855032</v>
      </c>
      <c r="AD70" s="10">
        <v>6.887875974145892E-2</v>
      </c>
      <c r="AE70" s="11">
        <v>0.79095106186518904</v>
      </c>
      <c r="AF70" s="11">
        <v>14.929270544783009</v>
      </c>
      <c r="AG70" s="10">
        <v>5.5656084949215152E-2</v>
      </c>
      <c r="AH70" s="10">
        <v>4.6332717451523557E-2</v>
      </c>
      <c r="AI70" s="11">
        <v>13.526962142197599</v>
      </c>
      <c r="AJ70" s="11">
        <v>927.84081255771014</v>
      </c>
      <c r="AK70" s="11">
        <v>28.152723915050785</v>
      </c>
      <c r="AL70" s="10">
        <v>4.2229178208679601E-2</v>
      </c>
      <c r="AM70" s="11">
        <v>7.7063711911357338</v>
      </c>
      <c r="AN70" s="9">
        <v>32.783300198807744</v>
      </c>
      <c r="AO70" s="9">
        <v>47.41550695825088</v>
      </c>
      <c r="AP70" s="12">
        <v>1.9880715706425377E-2</v>
      </c>
      <c r="AQ70" s="12">
        <v>18.212163059998488</v>
      </c>
      <c r="AR70" s="10">
        <v>6.7750480836762259</v>
      </c>
      <c r="AS70" s="12">
        <v>24.987211143674713</v>
      </c>
    </row>
    <row r="71" spans="1:45" x14ac:dyDescent="0.25">
      <c r="A71" s="5" t="s">
        <v>16</v>
      </c>
      <c r="B71" s="5" t="s">
        <v>11</v>
      </c>
      <c r="C71" s="5">
        <v>6</v>
      </c>
      <c r="D71" s="4">
        <v>12.435009960901198</v>
      </c>
      <c r="E71" s="4">
        <v>39.900930826311551</v>
      </c>
      <c r="F71" s="27">
        <v>9</v>
      </c>
      <c r="G71" s="27">
        <v>0.87</v>
      </c>
      <c r="H71" s="26">
        <v>0.34181501314307394</v>
      </c>
      <c r="I71" s="27"/>
      <c r="J71" s="27">
        <v>5.3999999999999977</v>
      </c>
      <c r="K71" s="27">
        <v>5.0999999999999996</v>
      </c>
      <c r="L71" s="27">
        <v>53.499999999999993</v>
      </c>
      <c r="M71" s="27">
        <v>58.6</v>
      </c>
      <c r="N71" s="25">
        <v>6.74</v>
      </c>
      <c r="O71" s="25">
        <f t="shared" si="2"/>
        <v>14.920351078509492</v>
      </c>
      <c r="P71" s="25">
        <f t="shared" si="3"/>
        <v>156.51740837259956</v>
      </c>
      <c r="Q71" s="34">
        <v>0.97333333333333327</v>
      </c>
      <c r="R71" s="34">
        <v>6.8</v>
      </c>
      <c r="S71" s="34">
        <v>0.27500000000000002</v>
      </c>
      <c r="T71" s="34">
        <v>0.52300000000000002</v>
      </c>
      <c r="U71" s="34">
        <v>0.52581261950286806</v>
      </c>
      <c r="V71" s="34">
        <v>24.196000000000002</v>
      </c>
      <c r="W71" s="34">
        <v>37.81</v>
      </c>
      <c r="X71" s="34">
        <v>24.727272727272723</v>
      </c>
      <c r="Y71" s="16">
        <v>19.45185</v>
      </c>
      <c r="Z71" s="9">
        <v>46.550000000000004</v>
      </c>
      <c r="AA71" s="10">
        <v>0.1091</v>
      </c>
      <c r="AB71" s="11">
        <v>41.154798206278024</v>
      </c>
      <c r="AC71" s="11">
        <v>20.534529147982067</v>
      </c>
      <c r="AD71" s="10">
        <v>3.3775066188340808E-2</v>
      </c>
      <c r="AE71" s="11">
        <v>2.4252914798206278</v>
      </c>
      <c r="AF71" s="11">
        <v>22.439372197309417</v>
      </c>
      <c r="AG71" s="10">
        <v>1.1679596412556052E-2</v>
      </c>
      <c r="AH71" s="10">
        <v>1.1359825112107622E-2</v>
      </c>
      <c r="AI71" s="11">
        <v>12.035067264573991</v>
      </c>
      <c r="AJ71" s="11">
        <v>246.44717488789234</v>
      </c>
      <c r="AK71" s="11">
        <v>18.474349775784756</v>
      </c>
      <c r="AL71" s="10">
        <v>4.0712107623318387E-2</v>
      </c>
      <c r="AM71" s="11">
        <v>3.4104035874439464</v>
      </c>
      <c r="AN71" s="9">
        <v>33.603491271819649</v>
      </c>
      <c r="AO71" s="9">
        <v>45.261845386535967</v>
      </c>
      <c r="AP71" s="12">
        <v>0</v>
      </c>
      <c r="AQ71" s="12">
        <v>19.764844568339228</v>
      </c>
      <c r="AR71" s="10">
        <v>18.140184502512682</v>
      </c>
      <c r="AS71" s="12">
        <v>37.90502907085191</v>
      </c>
    </row>
    <row r="72" spans="1:45" x14ac:dyDescent="0.25">
      <c r="A72" s="5" t="s">
        <v>16</v>
      </c>
      <c r="B72" s="5" t="s">
        <v>11</v>
      </c>
      <c r="C72" s="5">
        <v>7</v>
      </c>
      <c r="D72" s="4"/>
      <c r="E72" s="4">
        <v>45.074770071292399</v>
      </c>
      <c r="F72" s="27">
        <v>12.4</v>
      </c>
      <c r="G72" s="27">
        <v>0.5</v>
      </c>
      <c r="H72" s="26">
        <v>0.39287092649862171</v>
      </c>
      <c r="I72" s="27"/>
      <c r="J72" s="27">
        <v>5.0999999999999988</v>
      </c>
      <c r="K72" s="27">
        <v>4.2000000000000028</v>
      </c>
      <c r="L72" s="27">
        <v>60.699999999999996</v>
      </c>
      <c r="M72" s="27">
        <v>64.900000000000006</v>
      </c>
      <c r="N72" s="25">
        <v>7</v>
      </c>
      <c r="O72" s="25">
        <f t="shared" si="2"/>
        <v>10.690534006757911</v>
      </c>
      <c r="P72" s="25">
        <f t="shared" si="3"/>
        <v>154.50367005004873</v>
      </c>
      <c r="Q72" s="34">
        <v>1.7000000000000002</v>
      </c>
      <c r="R72" s="34">
        <v>8.6</v>
      </c>
      <c r="S72" s="34">
        <v>0.48299999999999998</v>
      </c>
      <c r="T72" s="34">
        <v>0.627</v>
      </c>
      <c r="U72" s="34">
        <v>0.77033492822966509</v>
      </c>
      <c r="V72" s="34">
        <v>23.462</v>
      </c>
      <c r="W72" s="34">
        <v>41.16</v>
      </c>
      <c r="X72" s="34">
        <v>17.805383022774325</v>
      </c>
      <c r="Y72" s="16">
        <v>19.3217</v>
      </c>
      <c r="Z72" s="9">
        <v>47.21</v>
      </c>
      <c r="AA72" s="10">
        <v>0.1079</v>
      </c>
      <c r="AB72" s="11">
        <v>42.091733067729081</v>
      </c>
      <c r="AC72" s="11">
        <v>15.581673306772922</v>
      </c>
      <c r="AD72" s="10">
        <v>3.5921113346613548E-2</v>
      </c>
      <c r="AE72" s="11">
        <v>0.4145418326693226</v>
      </c>
      <c r="AF72" s="11">
        <v>19.669422310756975</v>
      </c>
      <c r="AG72" s="10">
        <v>1.2211842629482073E-2</v>
      </c>
      <c r="AH72" s="10">
        <v>7.5497021912350601E-3</v>
      </c>
      <c r="AI72" s="11">
        <v>8.4202191235059765</v>
      </c>
      <c r="AJ72" s="11">
        <v>174.1011952191235</v>
      </c>
      <c r="AK72" s="11">
        <v>6.0073705179282859</v>
      </c>
      <c r="AL72" s="10">
        <v>3.9843127490039834E-2</v>
      </c>
      <c r="AM72" s="11">
        <v>0.61334661354581643</v>
      </c>
      <c r="AN72" s="9">
        <v>30.260047281323597</v>
      </c>
      <c r="AO72" s="9">
        <v>50.569525037612159</v>
      </c>
      <c r="AP72" s="12">
        <v>6.4474532558725151E-2</v>
      </c>
      <c r="AQ72" s="12">
        <v>14.582862084096471</v>
      </c>
      <c r="AR72" s="10">
        <v>22.816304245331253</v>
      </c>
      <c r="AS72" s="12">
        <v>37.399166329427722</v>
      </c>
    </row>
    <row r="73" spans="1:45" x14ac:dyDescent="0.25">
      <c r="A73" s="5" t="s">
        <v>16</v>
      </c>
      <c r="B73" s="5" t="s">
        <v>11</v>
      </c>
      <c r="C73" s="5">
        <v>8</v>
      </c>
      <c r="D73" s="4">
        <v>10.36697661119193</v>
      </c>
      <c r="E73" s="4">
        <v>48.377509187103769</v>
      </c>
      <c r="F73" s="27">
        <v>14.9</v>
      </c>
      <c r="G73" s="27">
        <v>0.68</v>
      </c>
      <c r="H73" s="26">
        <v>0.50104023445529067</v>
      </c>
      <c r="I73" s="27"/>
      <c r="J73" s="27">
        <v>4.5000000000000018</v>
      </c>
      <c r="K73" s="27">
        <v>22.199999999999996</v>
      </c>
      <c r="L73" s="27">
        <v>40.9</v>
      </c>
      <c r="M73" s="27">
        <v>63.1</v>
      </c>
      <c r="N73" s="25">
        <v>9.18</v>
      </c>
      <c r="O73" s="25">
        <f t="shared" si="2"/>
        <v>44.307818960157718</v>
      </c>
      <c r="P73" s="25">
        <f t="shared" si="3"/>
        <v>81.630170967137431</v>
      </c>
      <c r="Q73" s="34">
        <v>0.80666666666666664</v>
      </c>
      <c r="R73" s="34">
        <v>10.6</v>
      </c>
      <c r="S73" s="34">
        <v>0.28799999999999998</v>
      </c>
      <c r="T73" s="34">
        <v>0.33600000000000002</v>
      </c>
      <c r="U73" s="34">
        <v>0.85714285714285698</v>
      </c>
      <c r="V73" s="34">
        <v>29.602</v>
      </c>
      <c r="W73" s="34">
        <v>65.78</v>
      </c>
      <c r="X73" s="34">
        <v>36.805555555555557</v>
      </c>
      <c r="Y73" s="16"/>
      <c r="Z73" s="13"/>
      <c r="AA73" s="13"/>
      <c r="AB73" s="13"/>
      <c r="AC73" s="13"/>
      <c r="AD73" s="13"/>
    </row>
    <row r="74" spans="1:45" x14ac:dyDescent="0.25">
      <c r="A74" s="5" t="s">
        <v>16</v>
      </c>
      <c r="B74" s="5" t="s">
        <v>11</v>
      </c>
      <c r="C74" s="5">
        <v>9</v>
      </c>
      <c r="D74" s="4">
        <v>17.039199741993059</v>
      </c>
      <c r="E74" s="4">
        <v>45.255197324070181</v>
      </c>
      <c r="F74" s="27">
        <v>14.5</v>
      </c>
      <c r="G74" s="27">
        <v>0.84</v>
      </c>
      <c r="H74" s="26">
        <v>0.42661975058110241</v>
      </c>
      <c r="I74" s="27"/>
      <c r="J74" s="27">
        <v>8.9</v>
      </c>
      <c r="K74" s="27">
        <v>11.399999999999997</v>
      </c>
      <c r="L74" s="27">
        <v>54.500000000000007</v>
      </c>
      <c r="M74" s="27">
        <v>65.900000000000006</v>
      </c>
      <c r="N74" s="25">
        <v>7.48</v>
      </c>
      <c r="O74" s="25">
        <f t="shared" si="2"/>
        <v>26.721688305503811</v>
      </c>
      <c r="P74" s="25">
        <f t="shared" si="3"/>
        <v>127.74842216227704</v>
      </c>
      <c r="Q74" s="34">
        <v>0.9</v>
      </c>
      <c r="R74" s="34">
        <v>8.4</v>
      </c>
      <c r="S74" s="34">
        <v>0.34100000000000003</v>
      </c>
      <c r="T74" s="34">
        <v>0.434</v>
      </c>
      <c r="U74" s="34">
        <v>0.78571428571428581</v>
      </c>
      <c r="V74" s="34">
        <v>23.609000000000002</v>
      </c>
      <c r="W74" s="34">
        <v>44.55</v>
      </c>
      <c r="X74" s="34">
        <v>24.633431085043988</v>
      </c>
      <c r="Y74" s="16"/>
      <c r="Z74" s="13"/>
      <c r="AA74" s="13"/>
      <c r="AB74" s="13"/>
      <c r="AC74" s="13"/>
      <c r="AD74" s="13"/>
    </row>
    <row r="75" spans="1:45" x14ac:dyDescent="0.25">
      <c r="A75" s="5" t="s">
        <v>16</v>
      </c>
      <c r="B75" s="5" t="s">
        <v>12</v>
      </c>
      <c r="C75" s="5">
        <v>1</v>
      </c>
      <c r="D75" s="4">
        <v>9.0908811241158958</v>
      </c>
      <c r="E75" s="4">
        <v>33.611581394035142</v>
      </c>
      <c r="F75" s="27">
        <v>11.1</v>
      </c>
      <c r="G75" s="27">
        <v>2.94</v>
      </c>
      <c r="H75" s="26">
        <v>1.4552963547078326</v>
      </c>
      <c r="I75" s="27">
        <v>13.41632088520055</v>
      </c>
      <c r="J75" s="27">
        <v>19.400000000000002</v>
      </c>
      <c r="K75" s="27">
        <v>61.3</v>
      </c>
      <c r="L75" s="27">
        <v>261.7</v>
      </c>
      <c r="M75" s="27">
        <v>323</v>
      </c>
      <c r="N75" s="25">
        <v>5.22</v>
      </c>
      <c r="O75" s="25">
        <f t="shared" si="2"/>
        <v>42.122004773595876</v>
      </c>
      <c r="P75" s="25">
        <f t="shared" si="3"/>
        <v>179.82591597471517</v>
      </c>
      <c r="Q75" s="34">
        <v>4.9333333333333336</v>
      </c>
      <c r="R75" s="34">
        <v>14.2</v>
      </c>
      <c r="S75" s="34">
        <v>3.0070000000000001</v>
      </c>
      <c r="T75" s="34">
        <v>4.8330000000000002</v>
      </c>
      <c r="U75" s="34">
        <v>0.62218084005793506</v>
      </c>
      <c r="V75" s="34">
        <v>84.777000000000001</v>
      </c>
      <c r="W75" s="34">
        <v>42.39</v>
      </c>
      <c r="X75" s="34">
        <v>4.7223145992683735</v>
      </c>
      <c r="Y75" s="16">
        <v>17.940200000000001</v>
      </c>
      <c r="Z75" s="9">
        <v>44.67</v>
      </c>
      <c r="AA75" s="10">
        <v>3.2399999999999998E-2</v>
      </c>
      <c r="AB75" s="11">
        <v>29.002979842243647</v>
      </c>
      <c r="AC75" s="11">
        <v>16.411919368974583</v>
      </c>
      <c r="AD75" s="10">
        <v>1.1001210997370729</v>
      </c>
      <c r="AE75" s="11">
        <v>2.0130587204206831</v>
      </c>
      <c r="AF75" s="11">
        <v>19.006485539000877</v>
      </c>
      <c r="AG75" s="10">
        <v>3.8778851884312009E-2</v>
      </c>
      <c r="AH75" s="10">
        <v>0.14204283347940408</v>
      </c>
      <c r="AI75" s="11">
        <v>22.665381244522351</v>
      </c>
      <c r="AJ75" s="11">
        <v>288.07589833479403</v>
      </c>
      <c r="AK75" s="11">
        <v>44.578878177037687</v>
      </c>
      <c r="AL75" s="10">
        <v>3.2741367221735325E-2</v>
      </c>
      <c r="AM75" s="11">
        <v>40.097107800175287</v>
      </c>
      <c r="AN75" s="9">
        <v>30.93053735255501</v>
      </c>
      <c r="AO75" s="9">
        <v>47.269550021842086</v>
      </c>
      <c r="AP75" s="12">
        <v>2.1843599825976334E-2</v>
      </c>
      <c r="AQ75" s="12">
        <v>11.141252612114224</v>
      </c>
      <c r="AR75" s="10">
        <v>2.8453304501701759</v>
      </c>
      <c r="AS75" s="12">
        <v>13.986583062284399</v>
      </c>
    </row>
    <row r="76" spans="1:45" x14ac:dyDescent="0.25">
      <c r="A76" s="5" t="s">
        <v>16</v>
      </c>
      <c r="B76" s="5" t="s">
        <v>12</v>
      </c>
      <c r="C76" s="5">
        <v>2</v>
      </c>
      <c r="D76" s="4">
        <v>16.653220760418805</v>
      </c>
      <c r="E76" s="4">
        <v>34.504223204975006</v>
      </c>
      <c r="F76" s="27">
        <v>11.5</v>
      </c>
      <c r="G76" s="27">
        <v>4.59</v>
      </c>
      <c r="H76" s="26">
        <v>2.2342724117921078</v>
      </c>
      <c r="I76" s="27">
        <v>14.05299094552471</v>
      </c>
      <c r="J76" s="27">
        <v>13.9</v>
      </c>
      <c r="K76" s="27">
        <v>100.6</v>
      </c>
      <c r="L76" s="27">
        <v>423.4</v>
      </c>
      <c r="M76" s="27">
        <v>524</v>
      </c>
      <c r="N76" s="25">
        <v>4.9400000000000004</v>
      </c>
      <c r="O76" s="25">
        <f t="shared" si="2"/>
        <v>45.025843522504417</v>
      </c>
      <c r="P76" s="25">
        <f t="shared" si="3"/>
        <v>189.50240703209116</v>
      </c>
      <c r="Q76" s="34">
        <v>4.6166666666666671</v>
      </c>
      <c r="R76" s="34">
        <v>12.7</v>
      </c>
      <c r="S76" s="34">
        <v>2.7029999999999998</v>
      </c>
      <c r="T76" s="34">
        <v>3.64</v>
      </c>
      <c r="U76" s="34">
        <v>0.7425824175824175</v>
      </c>
      <c r="V76" s="34">
        <v>78.605999999999995</v>
      </c>
      <c r="W76" s="34">
        <v>27.48</v>
      </c>
      <c r="X76" s="34">
        <v>4.6984831668516467</v>
      </c>
      <c r="Y76" s="16">
        <v>17.503599999999999</v>
      </c>
      <c r="Z76" s="9">
        <v>43.230000000000004</v>
      </c>
      <c r="AA76" s="10">
        <v>2.2400000000000003E-2</v>
      </c>
      <c r="AB76" s="11">
        <v>41.905354058721933</v>
      </c>
      <c r="AC76" s="11">
        <v>16.732297063903296</v>
      </c>
      <c r="AD76" s="10">
        <v>2.4232297191709842</v>
      </c>
      <c r="AE76" s="11">
        <v>2.0632987910189979</v>
      </c>
      <c r="AF76" s="11">
        <v>21.666234887737474</v>
      </c>
      <c r="AG76" s="10">
        <v>1.4525984455958551E-2</v>
      </c>
      <c r="AH76" s="10">
        <v>0.1765834136442142</v>
      </c>
      <c r="AI76" s="11">
        <v>19.855008635578585</v>
      </c>
      <c r="AJ76" s="11">
        <v>148.40466321243522</v>
      </c>
      <c r="AK76" s="11">
        <v>40.180310880829012</v>
      </c>
      <c r="AL76" s="10">
        <v>2.9578929188255613E-2</v>
      </c>
      <c r="AM76" s="11">
        <v>14.763039723661485</v>
      </c>
      <c r="AN76" s="9">
        <v>34.7612958226769</v>
      </c>
      <c r="AO76" s="9">
        <v>52.450980392156531</v>
      </c>
      <c r="AP76" s="12">
        <v>2.1312872975984581E-2</v>
      </c>
      <c r="AQ76" s="12">
        <v>3.5492537948486302</v>
      </c>
      <c r="AR76" s="10">
        <v>5.0010469056736113</v>
      </c>
      <c r="AS76" s="12">
        <v>8.5503007005222411</v>
      </c>
    </row>
    <row r="77" spans="1:45" x14ac:dyDescent="0.25">
      <c r="A77" s="5" t="s">
        <v>16</v>
      </c>
      <c r="B77" s="5" t="s">
        <v>12</v>
      </c>
      <c r="C77" s="5">
        <v>3</v>
      </c>
      <c r="D77" s="4">
        <v>24.82225114724362</v>
      </c>
      <c r="E77" s="4">
        <v>41.687847828215766</v>
      </c>
      <c r="F77" s="30">
        <v>10.7</v>
      </c>
      <c r="G77" s="27">
        <v>2.92</v>
      </c>
      <c r="H77" s="26">
        <v>1.4544337012669861</v>
      </c>
      <c r="I77" s="27"/>
      <c r="J77" s="27">
        <v>12.600000000000001</v>
      </c>
      <c r="K77" s="27">
        <v>41.7</v>
      </c>
      <c r="L77" s="27">
        <v>289.10000000000002</v>
      </c>
      <c r="M77" s="27">
        <v>330.8</v>
      </c>
      <c r="N77" s="25">
        <v>5.0999999999999996</v>
      </c>
      <c r="O77" s="25">
        <f t="shared" si="2"/>
        <v>28.670952800168411</v>
      </c>
      <c r="P77" s="25">
        <f t="shared" si="3"/>
        <v>198.77152169133544</v>
      </c>
      <c r="Q77" s="34">
        <v>4.7166666666666668</v>
      </c>
      <c r="R77" s="34">
        <v>12.1</v>
      </c>
      <c r="S77" s="34">
        <v>2.3250000000000002</v>
      </c>
      <c r="T77" s="34">
        <v>3.6909999999999998</v>
      </c>
      <c r="U77" s="34">
        <v>0.62991059333513966</v>
      </c>
      <c r="V77" s="34">
        <v>52.753</v>
      </c>
      <c r="W77" s="34">
        <v>22.64</v>
      </c>
      <c r="X77" s="34">
        <v>5.204301075268817</v>
      </c>
      <c r="Y77" s="16">
        <v>17.375050000000002</v>
      </c>
      <c r="Z77" s="9">
        <v>42.800000000000004</v>
      </c>
      <c r="AA77" s="10">
        <v>2.5200000000000004E-2</v>
      </c>
      <c r="AB77" s="11">
        <v>35.758285243198671</v>
      </c>
      <c r="AC77" s="11">
        <v>18.680956306677668</v>
      </c>
      <c r="AD77" s="10">
        <v>1.6936702512778237</v>
      </c>
      <c r="AE77" s="11">
        <v>3.9320692497938987</v>
      </c>
      <c r="AF77" s="11">
        <v>26.205028854080794</v>
      </c>
      <c r="AG77" s="10">
        <v>4.9368169826875509E-2</v>
      </c>
      <c r="AH77" s="10">
        <v>0.17718782605111297</v>
      </c>
      <c r="AI77" s="11">
        <v>42.501566364385823</v>
      </c>
      <c r="AJ77" s="11">
        <v>268.89744435284422</v>
      </c>
      <c r="AK77" s="11">
        <v>49.611541632316566</v>
      </c>
      <c r="AL77" s="10">
        <v>3.4945094806265453E-2</v>
      </c>
      <c r="AM77" s="11">
        <v>12.011541632316568</v>
      </c>
      <c r="AN77" s="9">
        <v>33.431455004203492</v>
      </c>
      <c r="AO77" s="9">
        <v>45.079899074852328</v>
      </c>
      <c r="AP77" s="12">
        <v>6.3078216991160424E-2</v>
      </c>
      <c r="AQ77" s="12">
        <v>4.3878004206010406</v>
      </c>
      <c r="AR77" s="10">
        <v>2.8792869084306543</v>
      </c>
      <c r="AS77" s="12">
        <v>7.2670873290316944</v>
      </c>
    </row>
    <row r="78" spans="1:45" x14ac:dyDescent="0.25">
      <c r="A78" s="5" t="s">
        <v>16</v>
      </c>
      <c r="B78" s="5" t="s">
        <v>12</v>
      </c>
      <c r="C78" s="5">
        <v>4</v>
      </c>
      <c r="D78" s="4">
        <v>28.396625627068289</v>
      </c>
      <c r="E78" s="4">
        <v>35.677502771164512</v>
      </c>
      <c r="F78" s="30">
        <v>12.5</v>
      </c>
      <c r="G78" s="27">
        <v>7.5</v>
      </c>
      <c r="H78" s="26">
        <v>2.587960322539121</v>
      </c>
      <c r="I78" s="27"/>
      <c r="J78" s="27">
        <v>6.0000000000000009</v>
      </c>
      <c r="K78" s="27">
        <v>85.5</v>
      </c>
      <c r="L78" s="27">
        <v>489.5</v>
      </c>
      <c r="M78" s="27">
        <v>575</v>
      </c>
      <c r="N78" s="25">
        <v>5.22</v>
      </c>
      <c r="O78" s="25">
        <f t="shared" si="2"/>
        <v>33.037600791388307</v>
      </c>
      <c r="P78" s="25">
        <f t="shared" si="3"/>
        <v>189.14509458929328</v>
      </c>
      <c r="Q78" s="34">
        <v>5.8533333333333326</v>
      </c>
      <c r="R78" s="34">
        <v>10.9</v>
      </c>
      <c r="S78" s="34">
        <v>1.8819999999999999</v>
      </c>
      <c r="T78" s="34">
        <v>3.8679999999999999</v>
      </c>
      <c r="U78" s="34">
        <v>0.48655635987590484</v>
      </c>
      <c r="V78" s="34">
        <v>67.334000000000003</v>
      </c>
      <c r="W78" s="34">
        <v>17.09</v>
      </c>
      <c r="X78" s="34">
        <v>5.7917109458023388</v>
      </c>
      <c r="Y78" s="16">
        <v>18.816400000000002</v>
      </c>
      <c r="Z78" s="9">
        <v>46.17</v>
      </c>
      <c r="AA78" s="10">
        <v>3.0500000000000003E-2</v>
      </c>
      <c r="AB78" s="11">
        <v>30.782752761257431</v>
      </c>
      <c r="AC78" s="11">
        <v>9.8241291418861625</v>
      </c>
      <c r="AD78" s="10">
        <v>0.35883435412064574</v>
      </c>
      <c r="AE78" s="11">
        <v>3.1068819031435848</v>
      </c>
      <c r="AF78" s="11">
        <v>26.246474086661003</v>
      </c>
      <c r="AG78" s="10">
        <v>1.8114621920135941E-2</v>
      </c>
      <c r="AH78" s="10">
        <v>0.12788089464740868</v>
      </c>
      <c r="AI78" s="11">
        <v>42.117841971112995</v>
      </c>
      <c r="AJ78" s="11">
        <v>101.83058623619371</v>
      </c>
      <c r="AK78" s="11">
        <v>30.341971112999147</v>
      </c>
      <c r="AL78" s="10">
        <v>2.6827782497875957E-2</v>
      </c>
      <c r="AM78" s="11">
        <v>8.7820730671197964</v>
      </c>
      <c r="AN78" s="9">
        <v>32.300384528385898</v>
      </c>
      <c r="AO78" s="9">
        <v>53.969690115359704</v>
      </c>
      <c r="AP78" s="12">
        <v>6.7857950692141816E-2</v>
      </c>
      <c r="AQ78" s="12">
        <v>2.3613179706572307</v>
      </c>
      <c r="AR78" s="10">
        <v>3.3493484084602594</v>
      </c>
      <c r="AS78" s="12">
        <v>5.7106663791174901</v>
      </c>
    </row>
    <row r="79" spans="1:45" x14ac:dyDescent="0.25">
      <c r="A79" s="5" t="s">
        <v>16</v>
      </c>
      <c r="B79" s="5" t="s">
        <v>12</v>
      </c>
      <c r="C79" s="5">
        <v>5</v>
      </c>
      <c r="D79" s="4">
        <v>12.769273078851441</v>
      </c>
      <c r="E79" s="4">
        <v>44.079481572012469</v>
      </c>
      <c r="F79" s="27">
        <v>12.5</v>
      </c>
      <c r="G79" s="27">
        <v>6.5</v>
      </c>
      <c r="H79" s="26">
        <v>3.151273019411803</v>
      </c>
      <c r="I79" s="27"/>
      <c r="J79" s="27">
        <v>8.6999999999999993</v>
      </c>
      <c r="K79" s="27">
        <v>110.6</v>
      </c>
      <c r="L79" s="27">
        <v>830.2</v>
      </c>
      <c r="M79" s="27">
        <v>940.8</v>
      </c>
      <c r="N79" s="25">
        <v>3.88</v>
      </c>
      <c r="O79" s="25">
        <f t="shared" si="2"/>
        <v>35.096927279453524</v>
      </c>
      <c r="P79" s="25">
        <f t="shared" si="3"/>
        <v>263.44908704703727</v>
      </c>
      <c r="Q79" s="34">
        <v>5.3199999999999994</v>
      </c>
      <c r="R79" s="34">
        <v>13.3</v>
      </c>
      <c r="S79" s="34">
        <v>2.3199999999999998</v>
      </c>
      <c r="T79" s="34">
        <v>4.3310000000000004</v>
      </c>
      <c r="U79" s="34">
        <v>0.53567305472177318</v>
      </c>
      <c r="V79" s="34">
        <v>67.016000000000005</v>
      </c>
      <c r="W79" s="34">
        <v>10.17</v>
      </c>
      <c r="X79" s="34">
        <v>5.7327586206896557</v>
      </c>
      <c r="Y79" s="16">
        <v>19.358249999999998</v>
      </c>
      <c r="Z79" s="9">
        <v>45.09</v>
      </c>
      <c r="AA79" s="10">
        <v>9.2100000000000001E-2</v>
      </c>
      <c r="AB79" s="11">
        <v>41.339274924471297</v>
      </c>
      <c r="AC79" s="11">
        <v>17.144008056394757</v>
      </c>
      <c r="AD79" s="10">
        <v>0.27905253252769391</v>
      </c>
      <c r="AE79" s="11">
        <v>6.1768378650553872</v>
      </c>
      <c r="AF79" s="11">
        <v>32.899395770392751</v>
      </c>
      <c r="AG79" s="10">
        <v>4.4406586102719026E-2</v>
      </c>
      <c r="AH79" s="10">
        <v>0.17240643806646527</v>
      </c>
      <c r="AI79" s="11">
        <v>49.463746223564954</v>
      </c>
      <c r="AJ79" s="11">
        <v>177.6511581067472</v>
      </c>
      <c r="AK79" s="11">
        <v>84.60704934541792</v>
      </c>
      <c r="AL79" s="10">
        <v>3.917844914400806E-2</v>
      </c>
      <c r="AM79" s="11">
        <v>7.9259818731117839</v>
      </c>
      <c r="AN79" s="9">
        <v>55.401860243263101</v>
      </c>
      <c r="AO79" s="9">
        <v>31.337944192701954</v>
      </c>
      <c r="AP79" s="12">
        <v>7.1547817790543311E-2</v>
      </c>
      <c r="AQ79" s="12">
        <v>2.0755643995228636</v>
      </c>
      <c r="AR79" s="10">
        <v>3.1840633613701979</v>
      </c>
      <c r="AS79" s="12">
        <v>5.2596277608930615</v>
      </c>
    </row>
    <row r="80" spans="1:45" x14ac:dyDescent="0.25">
      <c r="A80" s="5" t="s">
        <v>16</v>
      </c>
      <c r="B80" s="5" t="s">
        <v>12</v>
      </c>
      <c r="C80" s="5">
        <v>6</v>
      </c>
      <c r="D80" s="4">
        <v>18.794051342691731</v>
      </c>
      <c r="E80" s="4">
        <v>81.259767965058131</v>
      </c>
      <c r="F80" s="27">
        <v>17.100000000000001</v>
      </c>
      <c r="G80" s="27">
        <v>4.87</v>
      </c>
      <c r="H80" s="26">
        <v>4.3003274026191729</v>
      </c>
      <c r="I80" s="27"/>
      <c r="J80" s="27">
        <v>6.6999999999999984</v>
      </c>
      <c r="K80" s="27">
        <v>102.6</v>
      </c>
      <c r="L80" s="27">
        <v>759.6</v>
      </c>
      <c r="M80" s="27">
        <v>862.2</v>
      </c>
      <c r="N80" s="25">
        <v>5.78</v>
      </c>
      <c r="O80" s="25">
        <f t="shared" si="2"/>
        <v>23.858648515345614</v>
      </c>
      <c r="P80" s="25">
        <f t="shared" si="3"/>
        <v>176.63771356975175</v>
      </c>
      <c r="Q80" s="34">
        <v>5.1366666666666667</v>
      </c>
      <c r="R80" s="34">
        <v>10.4</v>
      </c>
      <c r="S80" s="34">
        <v>1.5549999999999999</v>
      </c>
      <c r="T80" s="34">
        <v>2.9319999999999999</v>
      </c>
      <c r="U80" s="34">
        <v>0.53035470668485674</v>
      </c>
      <c r="V80" s="34">
        <v>61.067</v>
      </c>
      <c r="W80" s="34">
        <v>14.2</v>
      </c>
      <c r="X80" s="34">
        <v>6.6881028938906759</v>
      </c>
      <c r="Y80" s="16">
        <v>18.640650000000001</v>
      </c>
      <c r="Z80" s="9">
        <v>43.690000000000005</v>
      </c>
      <c r="AA80" s="10">
        <v>7.3300000000000004E-2</v>
      </c>
      <c r="AB80" s="11">
        <v>23.038158995815902</v>
      </c>
      <c r="AC80" s="11">
        <v>12.704602510460257</v>
      </c>
      <c r="AD80" s="10">
        <v>0.46683585338912137</v>
      </c>
      <c r="AE80" s="11">
        <v>6.7310460251046038</v>
      </c>
      <c r="AF80" s="11">
        <v>27.925188284518832</v>
      </c>
      <c r="AG80" s="10">
        <v>3.1883832635983274E-2</v>
      </c>
      <c r="AH80" s="10">
        <v>0.18383775146443515</v>
      </c>
      <c r="AI80" s="11">
        <v>71.298661087866108</v>
      </c>
      <c r="AJ80" s="11">
        <v>105.40719665271965</v>
      </c>
      <c r="AK80" s="11">
        <v>45.66401673640167</v>
      </c>
      <c r="AL80" s="10">
        <v>3.2933891213389126E-2</v>
      </c>
      <c r="AM80" s="11">
        <v>19.711631799163182</v>
      </c>
      <c r="AN80" s="9">
        <v>30.427592723839464</v>
      </c>
      <c r="AO80" s="9">
        <v>46.987951807227674</v>
      </c>
      <c r="AP80" s="12">
        <v>4.7247814786777337E-2</v>
      </c>
      <c r="AQ80" s="12">
        <v>0.54062321453680773</v>
      </c>
      <c r="AR80" s="10">
        <v>2.1564407946840456</v>
      </c>
      <c r="AS80" s="12">
        <v>2.6970640092208535</v>
      </c>
    </row>
    <row r="81" spans="1:45" x14ac:dyDescent="0.25">
      <c r="A81" s="5" t="s">
        <v>16</v>
      </c>
      <c r="B81" s="5" t="s">
        <v>12</v>
      </c>
      <c r="C81" s="5">
        <v>7</v>
      </c>
      <c r="D81" s="4">
        <v>20.355482747767709</v>
      </c>
      <c r="E81" s="4">
        <v>29.247361555685956</v>
      </c>
      <c r="F81" s="30">
        <v>13.8</v>
      </c>
      <c r="G81" s="30">
        <v>4.88</v>
      </c>
      <c r="H81" s="26">
        <v>3.8948802854213769</v>
      </c>
      <c r="I81" s="30"/>
      <c r="J81" s="27">
        <v>23.4</v>
      </c>
      <c r="K81" s="27">
        <v>155.1</v>
      </c>
      <c r="L81" s="27">
        <v>882.1</v>
      </c>
      <c r="M81" s="27">
        <v>1037.2</v>
      </c>
      <c r="N81" s="25">
        <v>4.3499999999999996</v>
      </c>
      <c r="O81" s="25">
        <f t="shared" si="2"/>
        <v>39.821506345276575</v>
      </c>
      <c r="P81" s="25">
        <f t="shared" si="3"/>
        <v>226.47679398561232</v>
      </c>
      <c r="Q81" s="34">
        <v>4.1733333333333329</v>
      </c>
      <c r="R81" s="34">
        <v>9.6999999999999993</v>
      </c>
      <c r="S81" s="34">
        <v>1.4039999999999999</v>
      </c>
      <c r="T81" s="34">
        <v>1.9810000000000001</v>
      </c>
      <c r="U81" s="34">
        <v>0.70873296314992418</v>
      </c>
      <c r="V81" s="34">
        <v>92.117999999999995</v>
      </c>
      <c r="W81" s="34">
        <v>27.5</v>
      </c>
      <c r="X81" s="34">
        <v>6.9088319088319086</v>
      </c>
      <c r="Y81" s="16">
        <v>19.06645</v>
      </c>
      <c r="Z81" s="9">
        <v>45.67</v>
      </c>
      <c r="AA81" s="10">
        <v>7.4700000000000003E-2</v>
      </c>
      <c r="AB81" s="11">
        <v>29.501702508960573</v>
      </c>
      <c r="AC81" s="11">
        <v>25.297491039426532</v>
      </c>
      <c r="AD81" s="10">
        <v>0.36785537168458782</v>
      </c>
      <c r="AE81" s="11">
        <v>2.0988351254480286</v>
      </c>
      <c r="AF81" s="11">
        <v>18.565412186379927</v>
      </c>
      <c r="AG81" s="10">
        <v>5.2358198924731175E-2</v>
      </c>
      <c r="AH81" s="10">
        <v>0.16800909767025088</v>
      </c>
      <c r="AI81" s="11">
        <v>23.389874551971328</v>
      </c>
      <c r="AJ81" s="11">
        <v>241.56146953405016</v>
      </c>
      <c r="AK81" s="11">
        <v>39.07311827956989</v>
      </c>
      <c r="AL81" s="10">
        <v>3.2867921146953402E-2</v>
      </c>
      <c r="AM81" s="11">
        <v>3.2561827956989244</v>
      </c>
      <c r="AN81" s="9">
        <v>40.18139632988823</v>
      </c>
      <c r="AO81" s="9">
        <v>46.720101244464459</v>
      </c>
      <c r="AP81" s="12">
        <v>0.10546298249065103</v>
      </c>
      <c r="AQ81" s="12">
        <v>5.7812892062950159</v>
      </c>
      <c r="AR81" s="10">
        <v>3.1374472351313605</v>
      </c>
      <c r="AS81" s="12">
        <v>8.9187364414263754</v>
      </c>
    </row>
    <row r="82" spans="1:45" x14ac:dyDescent="0.25">
      <c r="A82" s="5" t="s">
        <v>16</v>
      </c>
      <c r="B82" s="5" t="s">
        <v>12</v>
      </c>
      <c r="C82" s="5">
        <v>8</v>
      </c>
      <c r="D82" s="4">
        <v>17.597441933450142</v>
      </c>
      <c r="E82" s="4">
        <v>28.695952649210497</v>
      </c>
      <c r="F82" s="27"/>
      <c r="G82" s="27"/>
      <c r="H82" s="26"/>
      <c r="I82" s="27"/>
      <c r="Q82" s="34">
        <v>4.1433333333333335</v>
      </c>
      <c r="R82" s="34">
        <v>10.8</v>
      </c>
      <c r="S82" s="34">
        <v>1.585</v>
      </c>
      <c r="T82" s="34">
        <v>2.9409999999999998</v>
      </c>
      <c r="U82" s="34">
        <v>0.53893233594015644</v>
      </c>
      <c r="V82" s="34">
        <v>126.812</v>
      </c>
      <c r="W82" s="34">
        <v>34.840000000000003</v>
      </c>
      <c r="X82" s="34">
        <v>6.8138801261829656</v>
      </c>
      <c r="Y82" s="16"/>
      <c r="Z82" s="13"/>
      <c r="AA82" s="13"/>
      <c r="AB82" s="13"/>
      <c r="AC82" s="13"/>
      <c r="AD82" s="13"/>
    </row>
    <row r="83" spans="1:45" x14ac:dyDescent="0.25">
      <c r="A83" s="5" t="s">
        <v>16</v>
      </c>
      <c r="B83" s="5" t="s">
        <v>12</v>
      </c>
      <c r="C83" s="5">
        <v>9</v>
      </c>
      <c r="D83" s="4"/>
      <c r="E83" s="4">
        <v>25.548521297182987</v>
      </c>
      <c r="F83" s="27">
        <v>12.3</v>
      </c>
      <c r="G83" s="27">
        <v>6.51</v>
      </c>
      <c r="H83" s="26">
        <v>2.7277101799562344</v>
      </c>
      <c r="I83" s="27"/>
      <c r="J83" s="27">
        <v>20.900000000000006</v>
      </c>
      <c r="K83" s="27">
        <v>96.3</v>
      </c>
      <c r="L83" s="27">
        <v>597</v>
      </c>
      <c r="M83" s="27">
        <v>693.3</v>
      </c>
      <c r="N83" s="25">
        <v>4.5599999999999996</v>
      </c>
      <c r="O83" s="25">
        <f t="shared" si="2"/>
        <v>35.304337208414537</v>
      </c>
      <c r="P83" s="25">
        <f t="shared" si="3"/>
        <v>218.86489422038917</v>
      </c>
      <c r="Q83" s="34">
        <v>4.7066666666666661</v>
      </c>
      <c r="R83" s="34">
        <v>12.3</v>
      </c>
      <c r="S83" s="34">
        <v>3.008</v>
      </c>
      <c r="T83" s="34">
        <v>4.47</v>
      </c>
      <c r="U83" s="34">
        <v>0.67293064876957498</v>
      </c>
      <c r="V83" s="34">
        <v>153.459</v>
      </c>
      <c r="W83" s="34">
        <v>37.700000000000003</v>
      </c>
      <c r="X83" s="34">
        <v>4.0890957446808516</v>
      </c>
      <c r="Y83" s="16"/>
      <c r="Z83" s="13"/>
      <c r="AA83" s="13"/>
      <c r="AB83" s="13"/>
      <c r="AC83" s="13"/>
      <c r="AD83" s="13"/>
    </row>
    <row r="84" spans="1:45" x14ac:dyDescent="0.25">
      <c r="A84" s="5" t="s">
        <v>16</v>
      </c>
      <c r="B84" s="5" t="s">
        <v>13</v>
      </c>
      <c r="C84" s="5">
        <v>1</v>
      </c>
      <c r="D84" s="4">
        <v>8.6882490025703731</v>
      </c>
      <c r="E84" s="4">
        <v>43.397697816095025</v>
      </c>
      <c r="F84" s="27">
        <v>10.6</v>
      </c>
      <c r="G84" s="27">
        <v>6.02</v>
      </c>
      <c r="H84" s="26">
        <v>0.71658093589769556</v>
      </c>
      <c r="I84" s="27">
        <v>11.970771545239639</v>
      </c>
      <c r="J84" s="27">
        <v>4.0999999999999996</v>
      </c>
      <c r="K84" s="27">
        <v>50.100000000000009</v>
      </c>
      <c r="L84" s="27">
        <v>142.69999999999999</v>
      </c>
      <c r="M84" s="27">
        <v>192.8</v>
      </c>
      <c r="N84" s="25">
        <v>4.2300000000000004</v>
      </c>
      <c r="O84" s="25">
        <f t="shared" si="2"/>
        <v>69.915340319844432</v>
      </c>
      <c r="P84" s="25">
        <f t="shared" si="3"/>
        <v>199.14010107069456</v>
      </c>
      <c r="Q84" s="34">
        <v>5.876666666666666</v>
      </c>
      <c r="R84" s="34">
        <v>14.1</v>
      </c>
      <c r="S84" s="34">
        <v>1.21</v>
      </c>
      <c r="T84" s="34">
        <v>4.3360000000000003</v>
      </c>
      <c r="U84" s="34">
        <v>0.27905904059040587</v>
      </c>
      <c r="V84" s="34">
        <v>10.472</v>
      </c>
      <c r="W84" s="34">
        <v>2.1800000000000002</v>
      </c>
      <c r="X84" s="34">
        <v>11.652892561983471</v>
      </c>
      <c r="Y84" s="16">
        <v>19.9741</v>
      </c>
      <c r="Z84" s="9">
        <v>46.470000000000006</v>
      </c>
      <c r="AA84" s="10">
        <v>0.32339999999999997</v>
      </c>
      <c r="AB84" s="11">
        <v>180.95633270321358</v>
      </c>
      <c r="AC84" s="11">
        <v>17.684310018903595</v>
      </c>
      <c r="AD84" s="10">
        <v>5.3556440264650278E-2</v>
      </c>
      <c r="AE84" s="11">
        <v>20.767958412098295</v>
      </c>
      <c r="AF84" s="11">
        <v>155.63941398865785</v>
      </c>
      <c r="AG84" s="10">
        <v>1.3848194706994329E-2</v>
      </c>
      <c r="AH84" s="10">
        <v>2.3702471644612477E-2</v>
      </c>
      <c r="AI84" s="11">
        <v>11.692722117202266</v>
      </c>
      <c r="AJ84" s="11">
        <v>141.06200378071833</v>
      </c>
      <c r="AK84" s="11">
        <v>59.678260869565214</v>
      </c>
      <c r="AL84" s="10">
        <v>5.2698015122873344E-2</v>
      </c>
      <c r="AM84" s="11">
        <v>71.428355387523624</v>
      </c>
      <c r="AN84" s="9">
        <v>45.286733940437486</v>
      </c>
      <c r="AO84" s="9">
        <v>37.164656657644713</v>
      </c>
      <c r="AP84" s="12">
        <v>0.29534826482825582</v>
      </c>
      <c r="AQ84" s="12">
        <v>0.16996658652097119</v>
      </c>
      <c r="AR84" s="10">
        <v>4.36785222339968E-3</v>
      </c>
      <c r="AS84" s="12">
        <v>0.17433443874437088</v>
      </c>
    </row>
    <row r="85" spans="1:45" x14ac:dyDescent="0.25">
      <c r="A85" s="5" t="s">
        <v>16</v>
      </c>
      <c r="B85" s="5" t="s">
        <v>13</v>
      </c>
      <c r="C85" s="5">
        <v>2</v>
      </c>
      <c r="D85" s="4">
        <v>10.110187918120801</v>
      </c>
      <c r="E85" s="4">
        <v>42.132772564520806</v>
      </c>
      <c r="F85" s="27">
        <v>15</v>
      </c>
      <c r="G85" s="27">
        <v>5.45</v>
      </c>
      <c r="H85" s="26">
        <v>0.92935711563664325</v>
      </c>
      <c r="I85" s="27">
        <v>12.181146025878</v>
      </c>
      <c r="J85" s="27">
        <v>6.2</v>
      </c>
      <c r="K85" s="27">
        <v>50.2</v>
      </c>
      <c r="L85" s="27">
        <v>137.20000000000005</v>
      </c>
      <c r="M85" s="27">
        <v>187.4</v>
      </c>
      <c r="N85" s="25">
        <v>5.64</v>
      </c>
      <c r="O85" s="25">
        <f t="shared" si="2"/>
        <v>54.015834339000229</v>
      </c>
      <c r="P85" s="25">
        <f t="shared" si="3"/>
        <v>147.62893369145087</v>
      </c>
      <c r="Q85" s="34">
        <v>5.7399999999999993</v>
      </c>
      <c r="R85" s="34">
        <v>15.3</v>
      </c>
      <c r="S85" s="34">
        <v>1.163</v>
      </c>
      <c r="T85" s="34">
        <v>5.7329999999999997</v>
      </c>
      <c r="U85" s="34">
        <v>0.20286063143206001</v>
      </c>
      <c r="V85" s="34">
        <v>6.383</v>
      </c>
      <c r="W85" s="34">
        <v>1.95</v>
      </c>
      <c r="X85" s="34">
        <v>13.155631986242476</v>
      </c>
      <c r="Y85" s="16">
        <v>19.777000000000001</v>
      </c>
      <c r="Z85" s="9">
        <v>47.620000000000005</v>
      </c>
      <c r="AA85" s="10">
        <v>0.38400000000000001</v>
      </c>
      <c r="AB85" s="11">
        <v>178.36694560669457</v>
      </c>
      <c r="AC85" s="11">
        <v>26.537656903765694</v>
      </c>
      <c r="AD85" s="10">
        <v>2.8623883682008369E-2</v>
      </c>
      <c r="AE85" s="11">
        <v>17.241108786610877</v>
      </c>
      <c r="AF85" s="11">
        <v>147.77667364016736</v>
      </c>
      <c r="AG85" s="10">
        <v>1.225766736401674E-2</v>
      </c>
      <c r="AH85" s="10">
        <v>1.3725059623430966E-2</v>
      </c>
      <c r="AI85" s="11">
        <v>5.2388075313807532</v>
      </c>
      <c r="AJ85" s="11">
        <v>126.19309623430959</v>
      </c>
      <c r="AK85" s="11">
        <v>80.009832635983258</v>
      </c>
      <c r="AL85" s="10">
        <v>5.9684309623430958E-2</v>
      </c>
      <c r="AM85" s="11">
        <v>190.76495815899582</v>
      </c>
      <c r="AN85" s="9">
        <v>44.029484029486163</v>
      </c>
      <c r="AO85" s="9">
        <v>40.687960687960143</v>
      </c>
      <c r="AP85" s="12">
        <v>0.36855036854863676</v>
      </c>
      <c r="AQ85" s="12">
        <v>3.4548751399550402E-2</v>
      </c>
      <c r="AR85" s="10">
        <v>3.9060156461846796E-3</v>
      </c>
      <c r="AS85" s="12">
        <v>3.8454767045735083E-2</v>
      </c>
    </row>
    <row r="86" spans="1:45" x14ac:dyDescent="0.25">
      <c r="A86" s="5" t="s">
        <v>16</v>
      </c>
      <c r="B86" s="5" t="s">
        <v>13</v>
      </c>
      <c r="C86" s="5">
        <v>3</v>
      </c>
      <c r="D86" s="4">
        <v>2.9717607945088105</v>
      </c>
      <c r="E86" s="4">
        <v>27.525555817669357</v>
      </c>
      <c r="F86" s="30">
        <v>18.399999999999999</v>
      </c>
      <c r="G86" s="30">
        <v>4.0999999999999996</v>
      </c>
      <c r="H86" s="26">
        <v>1.0137641952025067</v>
      </c>
      <c r="I86" s="27"/>
      <c r="J86" s="27">
        <v>0.90000000000000013</v>
      </c>
      <c r="K86" s="27">
        <v>32.499999999999993</v>
      </c>
      <c r="L86" s="27">
        <v>126.40000000000002</v>
      </c>
      <c r="M86" s="27">
        <v>158.9</v>
      </c>
      <c r="N86" s="25">
        <v>7.26</v>
      </c>
      <c r="O86" s="25">
        <f t="shared" si="2"/>
        <v>32.058737282103245</v>
      </c>
      <c r="P86" s="25">
        <f t="shared" si="3"/>
        <v>124.68382746024159</v>
      </c>
      <c r="Q86" s="34">
        <v>3.0566666666666666</v>
      </c>
      <c r="R86" s="34">
        <v>11.6</v>
      </c>
      <c r="S86" s="34">
        <v>0.57399999999999995</v>
      </c>
      <c r="T86" s="34">
        <v>3.3450000000000002</v>
      </c>
      <c r="U86" s="34">
        <v>0.1715994020926756</v>
      </c>
      <c r="V86" s="34">
        <v>22.760999999999999</v>
      </c>
      <c r="W86" s="34">
        <v>9.9</v>
      </c>
      <c r="X86" s="34">
        <v>20.20905923344948</v>
      </c>
      <c r="Y86" s="16">
        <v>19.911549999999998</v>
      </c>
      <c r="Z86" s="9">
        <v>46.34</v>
      </c>
      <c r="AA86" s="10">
        <v>0.28510000000000002</v>
      </c>
      <c r="AB86" s="11">
        <v>121.5117296222664</v>
      </c>
      <c r="AC86" s="11">
        <v>29.815109343936392</v>
      </c>
      <c r="AD86" s="10">
        <v>2.187866679920477E-2</v>
      </c>
      <c r="AE86" s="11">
        <v>5.9392644135188881</v>
      </c>
      <c r="AF86" s="11">
        <v>120.76491053677934</v>
      </c>
      <c r="AG86" s="10">
        <v>9.2412425447316142E-3</v>
      </c>
      <c r="AH86" s="10">
        <v>1.0250863817097418E-2</v>
      </c>
      <c r="AI86" s="11">
        <v>6.8273359840954271</v>
      </c>
      <c r="AJ86" s="11">
        <v>106.09204771371772</v>
      </c>
      <c r="AK86" s="11">
        <v>52.160238568588476</v>
      </c>
      <c r="AL86" s="10">
        <v>5.5835685884691851E-2</v>
      </c>
      <c r="AM86" s="11">
        <v>33.033499005964217</v>
      </c>
      <c r="AN86" s="9">
        <v>50.033076074972563</v>
      </c>
      <c r="AO86" s="9">
        <v>27.717750826903863</v>
      </c>
      <c r="AP86" s="12">
        <v>0.1764057331859174</v>
      </c>
      <c r="AQ86" s="12">
        <v>6.2154152747504007E-2</v>
      </c>
      <c r="AR86" s="10">
        <v>6.2642804135695819E-3</v>
      </c>
      <c r="AS86" s="12">
        <v>6.8418433161073586E-2</v>
      </c>
    </row>
    <row r="87" spans="1:45" x14ac:dyDescent="0.25">
      <c r="A87" s="5" t="s">
        <v>16</v>
      </c>
      <c r="B87" s="5" t="s">
        <v>13</v>
      </c>
      <c r="C87" s="5">
        <v>4</v>
      </c>
      <c r="D87" s="4">
        <v>9.4719067383018682</v>
      </c>
      <c r="E87" s="4">
        <v>25.471314092981899</v>
      </c>
      <c r="F87" s="27">
        <v>16.600000000000001</v>
      </c>
      <c r="G87" s="27">
        <v>5.25</v>
      </c>
      <c r="H87" s="26">
        <v>1.6679190618379491</v>
      </c>
      <c r="I87" s="27"/>
      <c r="J87" s="27">
        <v>1.9999999999999984</v>
      </c>
      <c r="K87" s="27">
        <v>49.900000000000006</v>
      </c>
      <c r="L87" s="27">
        <v>205.29999999999998</v>
      </c>
      <c r="M87" s="27">
        <v>255.2</v>
      </c>
      <c r="N87" s="25">
        <v>7.43</v>
      </c>
      <c r="O87" s="25">
        <f t="shared" si="2"/>
        <v>29.917518866301059</v>
      </c>
      <c r="P87" s="25">
        <f t="shared" si="3"/>
        <v>123.08750747999211</v>
      </c>
      <c r="Q87" s="34">
        <v>5.78</v>
      </c>
      <c r="R87" s="34">
        <v>12.4</v>
      </c>
      <c r="S87" s="34">
        <v>1.091</v>
      </c>
      <c r="T87" s="34">
        <v>3.4750000000000001</v>
      </c>
      <c r="U87" s="34">
        <v>0.31395683453237411</v>
      </c>
      <c r="V87" s="34">
        <v>6.9139999999999997</v>
      </c>
      <c r="W87" s="34">
        <v>3.03</v>
      </c>
      <c r="X87" s="34">
        <v>11.365719523373054</v>
      </c>
      <c r="Y87" s="16">
        <v>19.9025</v>
      </c>
      <c r="Z87" s="9">
        <v>48.06</v>
      </c>
      <c r="AA87" s="10">
        <v>0.30959999999999999</v>
      </c>
      <c r="AB87" s="11">
        <v>130.74439208294061</v>
      </c>
      <c r="AC87" s="11">
        <v>23.778510838831302</v>
      </c>
      <c r="AD87" s="10">
        <v>2.8920972478793591E-2</v>
      </c>
      <c r="AE87" s="11">
        <v>5.0881244109330819</v>
      </c>
      <c r="AF87" s="11">
        <v>126.85061262959472</v>
      </c>
      <c r="AG87" s="10">
        <v>1.0120028275212068E-2</v>
      </c>
      <c r="AH87" s="10">
        <v>1.4313646559849201E-2</v>
      </c>
      <c r="AI87" s="11">
        <v>9.5573044297832226</v>
      </c>
      <c r="AJ87" s="11">
        <v>102.65183788878416</v>
      </c>
      <c r="AK87" s="11">
        <v>48.967577756833172</v>
      </c>
      <c r="AL87" s="10">
        <v>4.9527803958529681E-2</v>
      </c>
      <c r="AM87" s="11">
        <v>28.563524976437325</v>
      </c>
      <c r="AN87" s="9">
        <v>47.627779051109734</v>
      </c>
      <c r="AO87" s="9">
        <v>35.640614256246508</v>
      </c>
      <c r="AP87" s="12">
        <v>0.3667201466904611</v>
      </c>
      <c r="AQ87" s="12">
        <v>6.261791457168131E-2</v>
      </c>
      <c r="AR87" s="10">
        <v>4.5377586993549532E-2</v>
      </c>
      <c r="AS87" s="12">
        <v>0.10799550156523084</v>
      </c>
    </row>
    <row r="88" spans="1:45" x14ac:dyDescent="0.25">
      <c r="A88" s="5" t="s">
        <v>16</v>
      </c>
      <c r="B88" s="5" t="s">
        <v>13</v>
      </c>
      <c r="C88" s="5">
        <v>5</v>
      </c>
      <c r="D88" s="4"/>
      <c r="E88" s="4">
        <v>31.197424619497326</v>
      </c>
      <c r="F88" s="27">
        <v>16.5</v>
      </c>
      <c r="G88" s="27">
        <v>4.75</v>
      </c>
      <c r="H88" s="26">
        <v>1.0155226760267957</v>
      </c>
      <c r="I88" s="27"/>
      <c r="J88" s="27">
        <v>1.6000000000000003</v>
      </c>
      <c r="K88" s="27">
        <v>30.2</v>
      </c>
      <c r="L88" s="27">
        <v>144.39999999999998</v>
      </c>
      <c r="M88" s="27">
        <v>174.6</v>
      </c>
      <c r="N88" s="25">
        <v>6.62</v>
      </c>
      <c r="O88" s="25">
        <f t="shared" si="2"/>
        <v>29.738380750055391</v>
      </c>
      <c r="P88" s="25">
        <f t="shared" si="3"/>
        <v>142.19278742741716</v>
      </c>
      <c r="Q88" s="34">
        <v>8.3733333333333331</v>
      </c>
      <c r="R88" s="34">
        <v>11.7</v>
      </c>
      <c r="S88" s="34">
        <v>1.1000000000000001</v>
      </c>
      <c r="T88" s="34">
        <v>6.3140000000000001</v>
      </c>
      <c r="U88" s="34">
        <v>0.17421602787456447</v>
      </c>
      <c r="V88" s="34">
        <v>9.9529999999999994</v>
      </c>
      <c r="W88" s="34">
        <v>3.86</v>
      </c>
      <c r="X88" s="34">
        <v>10.636363636363635</v>
      </c>
      <c r="Y88" s="16">
        <v>19.28295</v>
      </c>
      <c r="Z88" s="9">
        <v>46.18</v>
      </c>
      <c r="AA88" s="10">
        <v>0.3599</v>
      </c>
      <c r="AB88" s="11">
        <v>45.334261838440113</v>
      </c>
      <c r="AC88" s="11">
        <v>7.8867223769730748</v>
      </c>
      <c r="AD88" s="10">
        <v>1.8465015598885796E-2</v>
      </c>
      <c r="AE88" s="11">
        <v>2.3309192200557094</v>
      </c>
      <c r="AF88" s="11">
        <v>51.966016713091925</v>
      </c>
      <c r="AG88" s="10">
        <v>3.8250417827298067E-3</v>
      </c>
      <c r="AH88" s="10">
        <v>9.7343333333333327E-3</v>
      </c>
      <c r="AI88" s="11">
        <v>5.230269266480966</v>
      </c>
      <c r="AJ88" s="11">
        <v>100.43881151346334</v>
      </c>
      <c r="AK88" s="11">
        <v>31.884958217270192</v>
      </c>
      <c r="AL88" s="10">
        <v>3.8269823584029715E-2</v>
      </c>
      <c r="AM88" s="11">
        <v>82.442061281337047</v>
      </c>
      <c r="AN88" s="9">
        <v>43.873978996499972</v>
      </c>
      <c r="AO88" s="9">
        <v>36.336056009333944</v>
      </c>
      <c r="AP88" s="12">
        <v>4.667444574250626E-2</v>
      </c>
      <c r="AQ88" s="12">
        <v>2.7163507932996215E-2</v>
      </c>
      <c r="AR88" s="10">
        <v>1.5072711229472444E-2</v>
      </c>
      <c r="AS88" s="12">
        <v>4.2236219162468655E-2</v>
      </c>
    </row>
    <row r="89" spans="1:45" x14ac:dyDescent="0.25">
      <c r="A89" s="5" t="s">
        <v>16</v>
      </c>
      <c r="B89" s="5" t="s">
        <v>13</v>
      </c>
      <c r="C89" s="5">
        <v>6</v>
      </c>
      <c r="D89" s="4">
        <v>4.3756532391276437</v>
      </c>
      <c r="E89" s="4">
        <v>26.686756044463039</v>
      </c>
      <c r="F89" s="27">
        <v>15.1</v>
      </c>
      <c r="G89" s="27">
        <v>4.54</v>
      </c>
      <c r="H89" s="26">
        <v>1.0612431774583051</v>
      </c>
      <c r="I89" s="27"/>
      <c r="J89" s="27">
        <v>1.1000000000000003</v>
      </c>
      <c r="K89" s="27">
        <v>36.699999999999996</v>
      </c>
      <c r="L89" s="27">
        <v>167.00000000000003</v>
      </c>
      <c r="M89" s="27">
        <v>203.7</v>
      </c>
      <c r="N89" s="25">
        <v>5.93</v>
      </c>
      <c r="O89" s="25">
        <f t="shared" si="2"/>
        <v>34.58208333352691</v>
      </c>
      <c r="P89" s="25">
        <f t="shared" si="3"/>
        <v>157.36261353403259</v>
      </c>
      <c r="Q89" s="34">
        <v>6.2600000000000007</v>
      </c>
      <c r="R89" s="34">
        <v>11.9</v>
      </c>
      <c r="S89" s="34">
        <v>1.0489999999999999</v>
      </c>
      <c r="T89" s="34">
        <v>5.6970000000000001</v>
      </c>
      <c r="U89" s="34">
        <v>0.18413199929787605</v>
      </c>
      <c r="V89" s="34">
        <v>7.0990000000000002</v>
      </c>
      <c r="W89" s="34">
        <v>2.85</v>
      </c>
      <c r="X89" s="34">
        <v>11.344137273593899</v>
      </c>
      <c r="Y89" s="16">
        <v>20.101199999999999</v>
      </c>
      <c r="Z89" s="9">
        <v>48.830000000000005</v>
      </c>
      <c r="AA89" s="10">
        <v>0.32769999999999999</v>
      </c>
      <c r="AB89" s="11">
        <v>54.15023696682465</v>
      </c>
      <c r="AC89" s="11">
        <v>5.9336492890995256</v>
      </c>
      <c r="AD89" s="10">
        <v>1.1187375165876777E-2</v>
      </c>
      <c r="AE89" s="11">
        <v>3.9040758293838862</v>
      </c>
      <c r="AF89" s="11">
        <v>42.920379146919437</v>
      </c>
      <c r="AG89" s="10">
        <v>5.7720000000000002E-3</v>
      </c>
      <c r="AH89" s="10">
        <v>5.2924343127962086E-3</v>
      </c>
      <c r="AI89" s="11">
        <v>2.5191469194312792</v>
      </c>
      <c r="AJ89" s="11">
        <v>40.703127962085311</v>
      </c>
      <c r="AK89" s="11">
        <v>55.597914691943132</v>
      </c>
      <c r="AL89" s="10">
        <v>4.2372132701421802E-2</v>
      </c>
      <c r="AM89" s="11">
        <v>250.59364928909952</v>
      </c>
      <c r="AN89" s="9">
        <v>46.035502958577702</v>
      </c>
      <c r="AO89" s="9">
        <v>37.775147928993498</v>
      </c>
      <c r="AP89" s="12">
        <v>0.23668639053367452</v>
      </c>
      <c r="AQ89" s="12">
        <v>2.5085922635917704E-2</v>
      </c>
      <c r="AR89" s="10">
        <v>3.3832131180742346E-2</v>
      </c>
      <c r="AS89" s="12">
        <v>5.891805381666005E-2</v>
      </c>
    </row>
    <row r="90" spans="1:45" x14ac:dyDescent="0.25">
      <c r="A90" s="5" t="s">
        <v>16</v>
      </c>
      <c r="B90" s="5" t="s">
        <v>13</v>
      </c>
      <c r="C90" s="5">
        <v>7</v>
      </c>
      <c r="D90" s="4">
        <v>4.4198290789364449</v>
      </c>
      <c r="E90" s="4">
        <v>29.287676380655924</v>
      </c>
      <c r="F90" s="27">
        <v>15.7</v>
      </c>
      <c r="G90" s="27">
        <v>5.44</v>
      </c>
      <c r="H90" s="26">
        <v>1.2801740400822634</v>
      </c>
      <c r="I90" s="27"/>
      <c r="J90" s="27">
        <v>0.40000000000000224</v>
      </c>
      <c r="K90" s="27">
        <v>44.099999999999994</v>
      </c>
      <c r="L90" s="27">
        <v>148.80000000000001</v>
      </c>
      <c r="M90" s="27">
        <v>192.9</v>
      </c>
      <c r="N90" s="25">
        <v>7.55</v>
      </c>
      <c r="O90" s="25">
        <f t="shared" si="2"/>
        <v>34.448441086312101</v>
      </c>
      <c r="P90" s="25">
        <f t="shared" si="3"/>
        <v>116.23419577422315</v>
      </c>
      <c r="Q90" s="34">
        <v>5.81</v>
      </c>
      <c r="R90" s="34">
        <v>14.3</v>
      </c>
      <c r="S90" s="34">
        <v>1.157</v>
      </c>
      <c r="T90" s="34">
        <v>4.7859999999999996</v>
      </c>
      <c r="U90" s="34">
        <v>0.24174676138737988</v>
      </c>
      <c r="V90" s="34">
        <v>7.3070000000000004</v>
      </c>
      <c r="W90" s="34">
        <v>2.2799999999999998</v>
      </c>
      <c r="X90" s="34">
        <v>12.359550561797754</v>
      </c>
      <c r="Y90" s="16">
        <v>20.088799999999999</v>
      </c>
      <c r="Z90" s="9">
        <v>46.010000000000005</v>
      </c>
      <c r="AA90" s="10">
        <v>0.24099999999999999</v>
      </c>
      <c r="AB90" s="11">
        <v>89.288531187122729</v>
      </c>
      <c r="AC90" s="11">
        <v>10.146881287726353</v>
      </c>
      <c r="AD90" s="10">
        <v>2.1638959557344066E-2</v>
      </c>
      <c r="AE90" s="11">
        <v>3.3505030181086513</v>
      </c>
      <c r="AF90" s="11">
        <v>82.53782696177062</v>
      </c>
      <c r="AG90" s="10">
        <v>8.300905432595573E-3</v>
      </c>
      <c r="AH90" s="10">
        <v>1.0980011066398392E-2</v>
      </c>
      <c r="AI90" s="11">
        <v>6.8611670020120741</v>
      </c>
      <c r="AJ90" s="11">
        <v>93.904024144869226</v>
      </c>
      <c r="AK90" s="11">
        <v>68.211167002012061</v>
      </c>
      <c r="AL90" s="10">
        <v>4.6799094567404428E-2</v>
      </c>
      <c r="AM90" s="11">
        <v>14.925150905432593</v>
      </c>
      <c r="AN90" s="9">
        <v>42.469680264608328</v>
      </c>
      <c r="AO90" s="9">
        <v>37.574421168688147</v>
      </c>
      <c r="AP90" s="12">
        <v>0.24255788313298662</v>
      </c>
      <c r="AQ90" s="12">
        <v>6.1182010179731655E-2</v>
      </c>
      <c r="AR90" s="10">
        <v>1.7791752211046372E-2</v>
      </c>
      <c r="AS90" s="12">
        <v>7.8973762390778024E-2</v>
      </c>
    </row>
    <row r="91" spans="1:45" x14ac:dyDescent="0.25">
      <c r="A91" s="5" t="s">
        <v>16</v>
      </c>
      <c r="B91" s="5" t="s">
        <v>13</v>
      </c>
      <c r="C91" s="5">
        <v>8</v>
      </c>
      <c r="D91" s="4">
        <v>1.5340750123232993</v>
      </c>
      <c r="E91" s="4">
        <v>29.402361266153463</v>
      </c>
      <c r="F91" s="27">
        <v>13.9</v>
      </c>
      <c r="G91" s="27">
        <v>4.17</v>
      </c>
      <c r="H91" s="26">
        <v>1.10608443847767</v>
      </c>
      <c r="I91" s="27"/>
      <c r="J91" s="27">
        <v>4</v>
      </c>
      <c r="K91" s="27">
        <v>33.099999999999994</v>
      </c>
      <c r="L91" s="27">
        <v>152.4</v>
      </c>
      <c r="M91" s="27">
        <v>185.5</v>
      </c>
      <c r="N91" s="25">
        <v>6.78</v>
      </c>
      <c r="O91" s="25">
        <f t="shared" si="2"/>
        <v>29.925382591546356</v>
      </c>
      <c r="P91" s="25">
        <f t="shared" si="3"/>
        <v>137.7833325363041</v>
      </c>
      <c r="Q91" s="34">
        <v>7.0399999999999991</v>
      </c>
      <c r="R91" s="34">
        <v>9.3000000000000007</v>
      </c>
      <c r="S91" s="34">
        <v>0.77</v>
      </c>
      <c r="T91" s="34">
        <v>3.7330000000000001</v>
      </c>
      <c r="U91" s="34">
        <v>0.20626841682293062</v>
      </c>
      <c r="V91" s="34">
        <v>14.16</v>
      </c>
      <c r="W91" s="34">
        <v>4.41</v>
      </c>
      <c r="X91" s="34">
        <v>12.077922077922079</v>
      </c>
      <c r="Y91" s="16"/>
      <c r="Z91" s="13"/>
      <c r="AA91" s="13"/>
      <c r="AB91" s="13"/>
      <c r="AC91" s="13"/>
      <c r="AD91" s="13"/>
    </row>
    <row r="92" spans="1:45" x14ac:dyDescent="0.25">
      <c r="A92" s="5" t="s">
        <v>16</v>
      </c>
      <c r="B92" s="5" t="s">
        <v>13</v>
      </c>
      <c r="C92" s="5">
        <v>9</v>
      </c>
      <c r="D92" s="4">
        <v>17.185081414070339</v>
      </c>
      <c r="E92" s="4">
        <v>42.155783184463168</v>
      </c>
      <c r="F92" s="27">
        <v>11.9</v>
      </c>
      <c r="G92" s="27">
        <v>6.99</v>
      </c>
      <c r="H92" s="26">
        <v>1.0313490034453952</v>
      </c>
      <c r="I92" s="27"/>
      <c r="J92" s="27">
        <v>3.5000000000000009</v>
      </c>
      <c r="K92" s="27">
        <v>41.199999999999996</v>
      </c>
      <c r="L92" s="27">
        <v>120.5</v>
      </c>
      <c r="M92" s="27">
        <v>161.69999999999999</v>
      </c>
      <c r="N92" s="25">
        <v>7.25</v>
      </c>
      <c r="O92" s="25">
        <f t="shared" si="2"/>
        <v>39.947680040766464</v>
      </c>
      <c r="P92" s="25">
        <f t="shared" si="3"/>
        <v>116.83726808039708</v>
      </c>
      <c r="Q92" s="34">
        <v>4.9400000000000004</v>
      </c>
      <c r="R92" s="34">
        <v>9.6999999999999993</v>
      </c>
      <c r="S92" s="34">
        <v>0.57399999999999995</v>
      </c>
      <c r="T92" s="34">
        <v>2.79</v>
      </c>
      <c r="U92" s="34">
        <v>0.20573476702508958</v>
      </c>
      <c r="V92" s="34">
        <v>9.5389999999999997</v>
      </c>
      <c r="W92" s="34">
        <v>3.29</v>
      </c>
      <c r="X92" s="34">
        <v>16.898954703832754</v>
      </c>
      <c r="Y92" s="16"/>
      <c r="Z92" s="13"/>
      <c r="AA92" s="13"/>
      <c r="AB92" s="13"/>
      <c r="AC92" s="13"/>
      <c r="AD92" s="13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LEAVES-RAW</vt:lpstr>
      <vt:lpstr>BARK-RAW</vt:lpstr>
    </vt:vector>
  </TitlesOfParts>
  <Company>Macquarie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Saskia Grootemaat</dc:creator>
  <cp:lastModifiedBy>Saskia Grootemaat</cp:lastModifiedBy>
  <dcterms:created xsi:type="dcterms:W3CDTF">2015-03-16T00:54:03Z</dcterms:created>
  <dcterms:modified xsi:type="dcterms:W3CDTF">2021-02-12T00:46:16Z</dcterms:modified>
</cp:coreProperties>
</file>