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kia\OneDrive - UNSW\AusTraits\"/>
    </mc:Choice>
  </mc:AlternateContent>
  <bookViews>
    <workbookView xWindow="240" yWindow="210" windowWidth="15600" windowHeight="7545"/>
  </bookViews>
  <sheets>
    <sheet name="raw-dataset" sheetId="1" r:id="rId1"/>
    <sheet name="consumability" sheetId="5" r:id="rId2"/>
  </sheets>
  <calcPr calcId="152511"/>
</workbook>
</file>

<file path=xl/calcChain.xml><?xml version="1.0" encoding="utf-8"?>
<calcChain xmlns="http://schemas.openxmlformats.org/spreadsheetml/2006/main">
  <c r="N3" i="1" l="1"/>
  <c r="N4" i="1"/>
  <c r="N7" i="1"/>
  <c r="N8" i="1"/>
  <c r="N9" i="1"/>
  <c r="N10" i="1"/>
  <c r="N12" i="1"/>
  <c r="N13" i="1"/>
  <c r="N14" i="1"/>
  <c r="N17" i="1"/>
  <c r="N18" i="1"/>
  <c r="N19" i="1"/>
  <c r="N23" i="1"/>
  <c r="N24" i="1"/>
  <c r="N25" i="1"/>
  <c r="N29" i="1"/>
  <c r="N30" i="1"/>
  <c r="N31" i="1"/>
  <c r="N32" i="1"/>
  <c r="N33" i="1"/>
  <c r="N36" i="1"/>
  <c r="N37" i="1"/>
  <c r="N38" i="1"/>
  <c r="N39" i="1"/>
  <c r="N40" i="1"/>
  <c r="N41" i="1"/>
  <c r="N45" i="1"/>
  <c r="N47" i="1"/>
  <c r="N48" i="1"/>
  <c r="N49" i="1"/>
  <c r="N51" i="1"/>
  <c r="N52" i="1"/>
  <c r="N53" i="1"/>
  <c r="N57" i="1"/>
  <c r="N58" i="1"/>
  <c r="N59" i="1"/>
  <c r="N61" i="1"/>
  <c r="N62" i="1"/>
  <c r="N63" i="1"/>
  <c r="N64" i="1"/>
  <c r="N65" i="1"/>
  <c r="N66" i="1"/>
  <c r="N67" i="1"/>
  <c r="N71" i="1"/>
  <c r="N72" i="1"/>
  <c r="N73" i="1"/>
  <c r="N77" i="1"/>
  <c r="N78" i="1"/>
  <c r="N79" i="1"/>
  <c r="N82" i="1"/>
  <c r="N83" i="1"/>
  <c r="N84" i="1"/>
  <c r="N85" i="1"/>
  <c r="N86" i="1"/>
  <c r="N87" i="1"/>
  <c r="N88" i="1"/>
  <c r="N89" i="1"/>
  <c r="N90" i="1"/>
  <c r="N94" i="1"/>
  <c r="N95" i="1"/>
  <c r="N96" i="1"/>
  <c r="N98" i="1"/>
  <c r="N99" i="1"/>
  <c r="N100" i="1"/>
  <c r="N103" i="1"/>
  <c r="N104" i="1"/>
  <c r="N106" i="1"/>
  <c r="N107" i="1"/>
  <c r="N108" i="1"/>
  <c r="N109" i="1"/>
  <c r="N110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7" i="1"/>
  <c r="N128" i="1"/>
  <c r="N129" i="1"/>
  <c r="N130" i="1"/>
  <c r="N131" i="1"/>
  <c r="N132" i="1"/>
  <c r="N135" i="1"/>
  <c r="N136" i="1"/>
  <c r="N137" i="1"/>
  <c r="N140" i="1"/>
  <c r="N141" i="1"/>
  <c r="N144" i="1"/>
  <c r="N145" i="1"/>
  <c r="N146" i="1"/>
  <c r="N2" i="1"/>
  <c r="N3" i="5" l="1"/>
  <c r="N4" i="5"/>
  <c r="N7" i="5"/>
  <c r="N8" i="5"/>
  <c r="N9" i="5"/>
  <c r="N10" i="5"/>
  <c r="N12" i="5"/>
  <c r="N13" i="5"/>
  <c r="N14" i="5"/>
  <c r="N17" i="5"/>
  <c r="N18" i="5"/>
  <c r="N19" i="5"/>
  <c r="N23" i="5"/>
  <c r="N24" i="5"/>
  <c r="N25" i="5"/>
  <c r="N29" i="5"/>
  <c r="N30" i="5"/>
  <c r="N31" i="5"/>
  <c r="N32" i="5"/>
  <c r="N33" i="5"/>
  <c r="N36" i="5"/>
  <c r="N37" i="5"/>
  <c r="N38" i="5"/>
  <c r="N39" i="5"/>
  <c r="N40" i="5"/>
  <c r="N41" i="5"/>
  <c r="N45" i="5"/>
  <c r="N47" i="5"/>
  <c r="N48" i="5"/>
  <c r="N49" i="5"/>
  <c r="N51" i="5"/>
  <c r="N52" i="5"/>
  <c r="N53" i="5"/>
  <c r="N57" i="5"/>
  <c r="N58" i="5"/>
  <c r="N59" i="5"/>
  <c r="N61" i="5"/>
  <c r="N62" i="5"/>
  <c r="N63" i="5"/>
  <c r="N64" i="5"/>
  <c r="N65" i="5"/>
  <c r="N66" i="5"/>
  <c r="N67" i="5"/>
  <c r="N71" i="5"/>
  <c r="N72" i="5"/>
  <c r="N73" i="5"/>
  <c r="N77" i="5"/>
  <c r="N78" i="5"/>
  <c r="N79" i="5"/>
  <c r="N82" i="5"/>
  <c r="N83" i="5"/>
  <c r="N84" i="5"/>
  <c r="N85" i="5"/>
  <c r="N86" i="5"/>
  <c r="N87" i="5"/>
  <c r="N88" i="5"/>
  <c r="N89" i="5"/>
  <c r="N90" i="5"/>
  <c r="N94" i="5"/>
  <c r="N95" i="5"/>
  <c r="N96" i="5"/>
  <c r="N98" i="5"/>
  <c r="N99" i="5"/>
  <c r="N100" i="5"/>
  <c r="N2" i="5"/>
  <c r="M3" i="5"/>
  <c r="M4" i="5"/>
  <c r="M7" i="5"/>
  <c r="M8" i="5"/>
  <c r="M9" i="5"/>
  <c r="M10" i="5"/>
  <c r="M12" i="5"/>
  <c r="M13" i="5"/>
  <c r="M14" i="5"/>
  <c r="M17" i="5"/>
  <c r="M18" i="5"/>
  <c r="M19" i="5"/>
  <c r="M23" i="5"/>
  <c r="M24" i="5"/>
  <c r="M25" i="5"/>
  <c r="M29" i="5"/>
  <c r="M30" i="5"/>
  <c r="M31" i="5"/>
  <c r="M32" i="5"/>
  <c r="M33" i="5"/>
  <c r="M36" i="5"/>
  <c r="M37" i="5"/>
  <c r="M38" i="5"/>
  <c r="M39" i="5"/>
  <c r="M40" i="5"/>
  <c r="M41" i="5"/>
  <c r="M45" i="5"/>
  <c r="M47" i="5"/>
  <c r="M48" i="5"/>
  <c r="M49" i="5"/>
  <c r="M51" i="5"/>
  <c r="M52" i="5"/>
  <c r="M53" i="5"/>
  <c r="M57" i="5"/>
  <c r="M58" i="5"/>
  <c r="M59" i="5"/>
  <c r="M61" i="5"/>
  <c r="M62" i="5"/>
  <c r="M63" i="5"/>
  <c r="M64" i="5"/>
  <c r="M65" i="5"/>
  <c r="M66" i="5"/>
  <c r="M67" i="5"/>
  <c r="M71" i="5"/>
  <c r="M72" i="5"/>
  <c r="M77" i="5"/>
  <c r="M78" i="5"/>
  <c r="M79" i="5"/>
  <c r="M82" i="5"/>
  <c r="M83" i="5"/>
  <c r="M84" i="5"/>
  <c r="M85" i="5"/>
  <c r="M86" i="5"/>
  <c r="M87" i="5"/>
  <c r="M88" i="5"/>
  <c r="M89" i="5"/>
  <c r="M90" i="5"/>
  <c r="M94" i="5"/>
  <c r="M95" i="5"/>
  <c r="M96" i="5"/>
  <c r="M98" i="5"/>
  <c r="M99" i="5"/>
  <c r="M100" i="5"/>
  <c r="M2" i="5"/>
  <c r="L3" i="5"/>
  <c r="L4" i="5"/>
  <c r="L7" i="5"/>
  <c r="L8" i="5"/>
  <c r="L9" i="5"/>
  <c r="L10" i="5"/>
  <c r="L12" i="5"/>
  <c r="L13" i="5"/>
  <c r="L14" i="5"/>
  <c r="L17" i="5"/>
  <c r="L18" i="5"/>
  <c r="L19" i="5"/>
  <c r="L23" i="5"/>
  <c r="L24" i="5"/>
  <c r="L25" i="5"/>
  <c r="L29" i="5"/>
  <c r="L30" i="5"/>
  <c r="L31" i="5"/>
  <c r="L32" i="5"/>
  <c r="L33" i="5"/>
  <c r="L36" i="5"/>
  <c r="L37" i="5"/>
  <c r="L38" i="5"/>
  <c r="L39" i="5"/>
  <c r="L40" i="5"/>
  <c r="L41" i="5"/>
  <c r="L45" i="5"/>
  <c r="L47" i="5"/>
  <c r="L48" i="5"/>
  <c r="L49" i="5"/>
  <c r="L51" i="5"/>
  <c r="L52" i="5"/>
  <c r="L53" i="5"/>
  <c r="L57" i="5"/>
  <c r="L58" i="5"/>
  <c r="L59" i="5"/>
  <c r="L61" i="5"/>
  <c r="L62" i="5"/>
  <c r="L63" i="5"/>
  <c r="L64" i="5"/>
  <c r="L65" i="5"/>
  <c r="L66" i="5"/>
  <c r="L67" i="5"/>
  <c r="L71" i="5"/>
  <c r="L72" i="5"/>
  <c r="L73" i="5"/>
  <c r="L77" i="5"/>
  <c r="L78" i="5"/>
  <c r="L79" i="5"/>
  <c r="L82" i="5"/>
  <c r="L83" i="5"/>
  <c r="L84" i="5"/>
  <c r="L85" i="5"/>
  <c r="L86" i="5"/>
  <c r="L87" i="5"/>
  <c r="L88" i="5"/>
  <c r="L89" i="5"/>
  <c r="L90" i="5"/>
  <c r="L94" i="5"/>
  <c r="L95" i="5"/>
  <c r="L96" i="5"/>
  <c r="L98" i="5"/>
  <c r="L99" i="5"/>
  <c r="L100" i="5"/>
  <c r="L2" i="5"/>
  <c r="E102" i="5"/>
  <c r="E101" i="5"/>
  <c r="J100" i="5"/>
  <c r="K100" i="5" s="1"/>
  <c r="E100" i="5"/>
  <c r="J99" i="5"/>
  <c r="K99" i="5" s="1"/>
  <c r="E99" i="5"/>
  <c r="J98" i="5"/>
  <c r="K98" i="5" s="1"/>
  <c r="E98" i="5"/>
  <c r="E97" i="5"/>
  <c r="J96" i="5"/>
  <c r="K96" i="5" s="1"/>
  <c r="E96" i="5"/>
  <c r="J95" i="5"/>
  <c r="K95" i="5" s="1"/>
  <c r="E95" i="5"/>
  <c r="J94" i="5"/>
  <c r="K94" i="5" s="1"/>
  <c r="O94" i="5" s="1"/>
  <c r="E94" i="5"/>
  <c r="E93" i="5"/>
  <c r="E92" i="5"/>
  <c r="E91" i="5"/>
  <c r="J90" i="5"/>
  <c r="K90" i="5" s="1"/>
  <c r="E90" i="5"/>
  <c r="J89" i="5"/>
  <c r="K89" i="5" s="1"/>
  <c r="E89" i="5"/>
  <c r="J88" i="5"/>
  <c r="K88" i="5" s="1"/>
  <c r="E88" i="5"/>
  <c r="J87" i="5"/>
  <c r="K87" i="5" s="1"/>
  <c r="E87" i="5"/>
  <c r="J86" i="5"/>
  <c r="K86" i="5" s="1"/>
  <c r="E86" i="5"/>
  <c r="J85" i="5"/>
  <c r="K85" i="5" s="1"/>
  <c r="E85" i="5"/>
  <c r="J84" i="5"/>
  <c r="K84" i="5" s="1"/>
  <c r="E84" i="5"/>
  <c r="J83" i="5"/>
  <c r="K83" i="5" s="1"/>
  <c r="E83" i="5"/>
  <c r="J82" i="5"/>
  <c r="K82" i="5" s="1"/>
  <c r="E82" i="5"/>
  <c r="E81" i="5"/>
  <c r="E80" i="5"/>
  <c r="J79" i="5"/>
  <c r="K79" i="5" s="1"/>
  <c r="E79" i="5"/>
  <c r="J78" i="5"/>
  <c r="K78" i="5" s="1"/>
  <c r="E78" i="5"/>
  <c r="J77" i="5"/>
  <c r="K77" i="5" s="1"/>
  <c r="E77" i="5"/>
  <c r="E76" i="5"/>
  <c r="E75" i="5"/>
  <c r="E74" i="5"/>
  <c r="J73" i="5"/>
  <c r="K73" i="5" s="1"/>
  <c r="O73" i="5" s="1"/>
  <c r="E73" i="5"/>
  <c r="J72" i="5"/>
  <c r="K72" i="5" s="1"/>
  <c r="E72" i="5"/>
  <c r="J71" i="5"/>
  <c r="K71" i="5" s="1"/>
  <c r="E71" i="5"/>
  <c r="E70" i="5"/>
  <c r="E69" i="5"/>
  <c r="E68" i="5"/>
  <c r="J67" i="5"/>
  <c r="K67" i="5" s="1"/>
  <c r="E67" i="5"/>
  <c r="J66" i="5"/>
  <c r="K66" i="5" s="1"/>
  <c r="E66" i="5"/>
  <c r="J65" i="5"/>
  <c r="K65" i="5" s="1"/>
  <c r="E65" i="5"/>
  <c r="J64" i="5"/>
  <c r="K64" i="5" s="1"/>
  <c r="E64" i="5"/>
  <c r="J63" i="5"/>
  <c r="K63" i="5" s="1"/>
  <c r="E63" i="5"/>
  <c r="J62" i="5"/>
  <c r="K62" i="5" s="1"/>
  <c r="E62" i="5"/>
  <c r="J61" i="5"/>
  <c r="K61" i="5" s="1"/>
  <c r="E61" i="5"/>
  <c r="E60" i="5"/>
  <c r="J59" i="5"/>
  <c r="K59" i="5" s="1"/>
  <c r="E59" i="5"/>
  <c r="J58" i="5"/>
  <c r="K58" i="5" s="1"/>
  <c r="E58" i="5"/>
  <c r="J57" i="5"/>
  <c r="K57" i="5" s="1"/>
  <c r="O57" i="5" s="1"/>
  <c r="E57" i="5"/>
  <c r="E56" i="5"/>
  <c r="E55" i="5"/>
  <c r="E54" i="5"/>
  <c r="J53" i="5"/>
  <c r="K53" i="5" s="1"/>
  <c r="E53" i="5"/>
  <c r="J52" i="5"/>
  <c r="K52" i="5" s="1"/>
  <c r="E52" i="5"/>
  <c r="J51" i="5"/>
  <c r="K51" i="5" s="1"/>
  <c r="E51" i="5"/>
  <c r="E50" i="5"/>
  <c r="J49" i="5"/>
  <c r="K49" i="5" s="1"/>
  <c r="O49" i="5" s="1"/>
  <c r="E49" i="5"/>
  <c r="J48" i="5"/>
  <c r="K48" i="5" s="1"/>
  <c r="E48" i="5"/>
  <c r="J47" i="5"/>
  <c r="K47" i="5" s="1"/>
  <c r="E47" i="5"/>
  <c r="E46" i="5"/>
  <c r="J45" i="5"/>
  <c r="K45" i="5" s="1"/>
  <c r="E45" i="5"/>
  <c r="E44" i="5"/>
  <c r="E43" i="5"/>
  <c r="E42" i="5"/>
  <c r="J41" i="5"/>
  <c r="K41" i="5" s="1"/>
  <c r="O41" i="5" s="1"/>
  <c r="E41" i="5"/>
  <c r="J40" i="5"/>
  <c r="K40" i="5" s="1"/>
  <c r="O40" i="5" s="1"/>
  <c r="E40" i="5"/>
  <c r="J39" i="5"/>
  <c r="K39" i="5" s="1"/>
  <c r="E39" i="5"/>
  <c r="J38" i="5"/>
  <c r="K38" i="5" s="1"/>
  <c r="E38" i="5"/>
  <c r="J37" i="5"/>
  <c r="K37" i="5" s="1"/>
  <c r="O37" i="5" s="1"/>
  <c r="E37" i="5"/>
  <c r="J36" i="5"/>
  <c r="K36" i="5" s="1"/>
  <c r="O36" i="5" s="1"/>
  <c r="E36" i="5"/>
  <c r="E35" i="5"/>
  <c r="E34" i="5"/>
  <c r="J33" i="5"/>
  <c r="K33" i="5" s="1"/>
  <c r="E33" i="5"/>
  <c r="J32" i="5"/>
  <c r="K32" i="5" s="1"/>
  <c r="E32" i="5"/>
  <c r="J31" i="5"/>
  <c r="K31" i="5" s="1"/>
  <c r="O31" i="5" s="1"/>
  <c r="E31" i="5"/>
  <c r="J30" i="5"/>
  <c r="K30" i="5" s="1"/>
  <c r="E30" i="5"/>
  <c r="J29" i="5"/>
  <c r="K29" i="5" s="1"/>
  <c r="E29" i="5"/>
  <c r="E28" i="5"/>
  <c r="E27" i="5"/>
  <c r="E26" i="5"/>
  <c r="J25" i="5"/>
  <c r="K25" i="5" s="1"/>
  <c r="E25" i="5"/>
  <c r="J24" i="5"/>
  <c r="K24" i="5" s="1"/>
  <c r="O24" i="5" s="1"/>
  <c r="E24" i="5"/>
  <c r="J23" i="5"/>
  <c r="K23" i="5" s="1"/>
  <c r="E23" i="5"/>
  <c r="E22" i="5"/>
  <c r="E21" i="5"/>
  <c r="E20" i="5"/>
  <c r="J19" i="5"/>
  <c r="K19" i="5" s="1"/>
  <c r="E19" i="5"/>
  <c r="J18" i="5"/>
  <c r="K18" i="5" s="1"/>
  <c r="E18" i="5"/>
  <c r="J17" i="5"/>
  <c r="K17" i="5" s="1"/>
  <c r="O17" i="5" s="1"/>
  <c r="E17" i="5"/>
  <c r="E16" i="5"/>
  <c r="E15" i="5"/>
  <c r="J14" i="5"/>
  <c r="K14" i="5" s="1"/>
  <c r="E14" i="5"/>
  <c r="J13" i="5"/>
  <c r="K13" i="5" s="1"/>
  <c r="E13" i="5"/>
  <c r="J12" i="5"/>
  <c r="K12" i="5" s="1"/>
  <c r="E12" i="5"/>
  <c r="E11" i="5"/>
  <c r="J10" i="5"/>
  <c r="K10" i="5" s="1"/>
  <c r="O10" i="5" s="1"/>
  <c r="E10" i="5"/>
  <c r="J9" i="5"/>
  <c r="K9" i="5" s="1"/>
  <c r="E9" i="5"/>
  <c r="J8" i="5"/>
  <c r="K8" i="5" s="1"/>
  <c r="E8" i="5"/>
  <c r="J7" i="5"/>
  <c r="K7" i="5" s="1"/>
  <c r="E7" i="5"/>
  <c r="E6" i="5"/>
  <c r="E5" i="5"/>
  <c r="J4" i="5"/>
  <c r="K4" i="5" s="1"/>
  <c r="O4" i="5" s="1"/>
  <c r="E4" i="5"/>
  <c r="J3" i="5"/>
  <c r="K3" i="5" s="1"/>
  <c r="E3" i="5"/>
  <c r="J2" i="5"/>
  <c r="K2" i="5" s="1"/>
  <c r="E2" i="5"/>
  <c r="O83" i="5" l="1"/>
  <c r="O87" i="5"/>
  <c r="O47" i="5"/>
  <c r="O59" i="5"/>
  <c r="O71" i="5"/>
  <c r="O95" i="5"/>
  <c r="O13" i="5"/>
  <c r="O29" i="5"/>
  <c r="O33" i="5"/>
  <c r="O52" i="5"/>
  <c r="O64" i="5"/>
  <c r="O77" i="5"/>
  <c r="O7" i="5"/>
  <c r="O62" i="5"/>
  <c r="O66" i="5"/>
  <c r="O82" i="5"/>
  <c r="O84" i="5"/>
  <c r="O86" i="5"/>
  <c r="O88" i="5"/>
  <c r="O90" i="5"/>
  <c r="O98" i="5"/>
  <c r="O100" i="5"/>
  <c r="O2" i="5"/>
  <c r="O96" i="5"/>
  <c r="O79" i="5"/>
  <c r="O14" i="5"/>
  <c r="O19" i="5"/>
  <c r="O30" i="5"/>
  <c r="O39" i="5"/>
  <c r="O58" i="5"/>
  <c r="O72" i="5"/>
  <c r="O48" i="5"/>
  <c r="O38" i="5"/>
  <c r="O32" i="5"/>
  <c r="O18" i="5"/>
  <c r="O12" i="5"/>
  <c r="O9" i="5"/>
  <c r="O3" i="5"/>
  <c r="O8" i="5"/>
  <c r="O23" i="5"/>
  <c r="O25" i="5"/>
  <c r="O45" i="5"/>
  <c r="O51" i="5"/>
  <c r="O53" i="5"/>
  <c r="O61" i="5"/>
  <c r="O63" i="5"/>
  <c r="O65" i="5"/>
  <c r="O67" i="5"/>
  <c r="O78" i="5"/>
  <c r="O85" i="5"/>
  <c r="O89" i="5"/>
  <c r="O99" i="5"/>
</calcChain>
</file>

<file path=xl/sharedStrings.xml><?xml version="1.0" encoding="utf-8"?>
<sst xmlns="http://schemas.openxmlformats.org/spreadsheetml/2006/main" count="423" uniqueCount="87">
  <si>
    <t>species</t>
  </si>
  <si>
    <t>rep#</t>
  </si>
  <si>
    <t>time to edge (s)</t>
  </si>
  <si>
    <t>mass char (g)</t>
  </si>
  <si>
    <t>mass ash( g)</t>
  </si>
  <si>
    <t>mass unburnt (g)</t>
  </si>
  <si>
    <t>gei-par</t>
  </si>
  <si>
    <t>euc-int</t>
  </si>
  <si>
    <t>bra-pop</t>
  </si>
  <si>
    <t>las-fer</t>
  </si>
  <si>
    <t>euc-hae</t>
  </si>
  <si>
    <t>lom-sil</t>
  </si>
  <si>
    <t>syn-glo</t>
  </si>
  <si>
    <t>syn-glan</t>
  </si>
  <si>
    <t>cor-gum</t>
  </si>
  <si>
    <t>ere-lon</t>
  </si>
  <si>
    <t>ast-floc</t>
  </si>
  <si>
    <t>aca-dor</t>
  </si>
  <si>
    <t>allocas</t>
  </si>
  <si>
    <t>mac-com</t>
  </si>
  <si>
    <t>tri-sca</t>
  </si>
  <si>
    <t>euc-soc</t>
  </si>
  <si>
    <t>hak-dac</t>
  </si>
  <si>
    <t>euc-dum</t>
  </si>
  <si>
    <t>per-lev</t>
  </si>
  <si>
    <t>san-acu</t>
  </si>
  <si>
    <t>dod-vis</t>
  </si>
  <si>
    <t>hak-tep</t>
  </si>
  <si>
    <t>aca-hav</t>
  </si>
  <si>
    <t>hak-ter</t>
  </si>
  <si>
    <t>lam-for</t>
  </si>
  <si>
    <t>Aca_dor</t>
  </si>
  <si>
    <t>Aca_hav</t>
  </si>
  <si>
    <t>Allocas</t>
  </si>
  <si>
    <t>Ast_floc</t>
  </si>
  <si>
    <t>Bra_pop</t>
  </si>
  <si>
    <t>Cor_gum</t>
  </si>
  <si>
    <t>Dod_vis</t>
  </si>
  <si>
    <t>Ere_lon</t>
  </si>
  <si>
    <t>Euc_dum</t>
  </si>
  <si>
    <t>Euc_int</t>
  </si>
  <si>
    <t>Euc_soc</t>
  </si>
  <si>
    <t>Gei_par</t>
  </si>
  <si>
    <t>Hak_dac</t>
  </si>
  <si>
    <t>Hak_tep</t>
  </si>
  <si>
    <t>Hak_ter</t>
  </si>
  <si>
    <t>Lam_for</t>
  </si>
  <si>
    <t>Las_fer</t>
  </si>
  <si>
    <t>Lom_sil</t>
  </si>
  <si>
    <t>Mac_com</t>
  </si>
  <si>
    <t>Per_lev</t>
  </si>
  <si>
    <t>San_acu</t>
  </si>
  <si>
    <t>Syn_glan</t>
  </si>
  <si>
    <t>Tri_sca</t>
  </si>
  <si>
    <t>FMC%</t>
  </si>
  <si>
    <t>time in sec</t>
  </si>
  <si>
    <t>total mass before (g)</t>
  </si>
  <si>
    <t>RoS (cm/s)</t>
  </si>
  <si>
    <t>total mass after (g)</t>
  </si>
  <si>
    <t>room temp</t>
  </si>
  <si>
    <t>fuel consumption (%)</t>
  </si>
  <si>
    <t>ash% of mass before</t>
  </si>
  <si>
    <t>char% of mass before</t>
  </si>
  <si>
    <t>unburnt% of mass before</t>
  </si>
  <si>
    <t>%N leaves</t>
  </si>
  <si>
    <t>%C leaves</t>
  </si>
  <si>
    <t>%P leaves</t>
  </si>
  <si>
    <t>air humidity</t>
  </si>
  <si>
    <t>material</t>
  </si>
  <si>
    <t>dried</t>
  </si>
  <si>
    <t>Euc_haem</t>
  </si>
  <si>
    <t>Syn_glo</t>
  </si>
  <si>
    <t>senes</t>
  </si>
  <si>
    <t>sAca_dor</t>
  </si>
  <si>
    <t>sAllocas</t>
  </si>
  <si>
    <t>sBra_pop</t>
  </si>
  <si>
    <t>sEuc_int</t>
  </si>
  <si>
    <t>sGei_par</t>
  </si>
  <si>
    <t>sHak_tep</t>
  </si>
  <si>
    <t>sLas_fer</t>
  </si>
  <si>
    <t>sMac_com</t>
  </si>
  <si>
    <t>sSan_acu</t>
  </si>
  <si>
    <t>sSyn_glo</t>
  </si>
  <si>
    <t>point_burning_time (s)</t>
  </si>
  <si>
    <t>max_temp (C)</t>
  </si>
  <si>
    <t>bulk density (g/cm3)</t>
  </si>
  <si>
    <t>packing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</si>
</sst>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"/>
    <numFmt numFmtId="166" formatCode="0.000"/>
    <numFmt numFmtId="167" formatCode="0.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MS Sans Serif"/>
      <family val="2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9">
    <xf numFmtId="0" fontId="0" fillId="0" borderId="0" xfId="0"/>
    <xf numFmtId="20" fontId="0" fillId="0" borderId="0" xfId="0" applyNumberFormat="1"/>
    <xf numFmtId="0" fontId="1" fillId="0" borderId="0" xfId="0" applyFont="1"/>
    <xf numFmtId="0" fontId="0" fillId="0" borderId="0" xfId="0" applyAlignment="1"/>
    <xf numFmtId="2" fontId="0" fillId="0" borderId="0" xfId="0" applyNumberFormat="1"/>
    <xf numFmtId="2" fontId="1" fillId="0" borderId="0" xfId="0" applyNumberFormat="1" applyFont="1"/>
    <xf numFmtId="0" fontId="1" fillId="0" borderId="1" xfId="0" applyFont="1" applyBorder="1"/>
    <xf numFmtId="0" fontId="0" fillId="0" borderId="1" xfId="0" applyBorder="1"/>
    <xf numFmtId="164" fontId="1" fillId="0" borderId="0" xfId="0" applyNumberFormat="1" applyFont="1"/>
    <xf numFmtId="164" fontId="0" fillId="0" borderId="0" xfId="0" applyNumberFormat="1"/>
    <xf numFmtId="0" fontId="0" fillId="0" borderId="2" xfId="0" applyBorder="1"/>
    <xf numFmtId="0" fontId="0" fillId="0" borderId="0" xfId="0" applyFill="1" applyBorder="1"/>
    <xf numFmtId="0" fontId="1" fillId="0" borderId="0" xfId="0" applyFont="1" applyFill="1"/>
    <xf numFmtId="0" fontId="0" fillId="0" borderId="0" xfId="0" applyFill="1"/>
    <xf numFmtId="0" fontId="0" fillId="0" borderId="2" xfId="0" applyFill="1" applyBorder="1"/>
    <xf numFmtId="0" fontId="3" fillId="0" borderId="0" xfId="0" applyFont="1" applyFill="1"/>
    <xf numFmtId="2" fontId="3" fillId="0" borderId="0" xfId="0" applyNumberFormat="1" applyFont="1" applyFill="1"/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166" fontId="0" fillId="0" borderId="0" xfId="0" applyNumberFormat="1" applyFill="1" applyAlignment="1">
      <alignment horizontal="center"/>
    </xf>
    <xf numFmtId="167" fontId="0" fillId="0" borderId="0" xfId="0" applyNumberFormat="1" applyFill="1" applyAlignment="1">
      <alignment horizontal="center"/>
    </xf>
    <xf numFmtId="167" fontId="0" fillId="2" borderId="0" xfId="0" applyNumberFormat="1" applyFill="1" applyAlignment="1">
      <alignment horizontal="center"/>
    </xf>
    <xf numFmtId="0" fontId="2" fillId="0" borderId="0" xfId="0" applyFont="1" applyFill="1"/>
    <xf numFmtId="2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166" fontId="1" fillId="0" borderId="0" xfId="0" applyNumberFormat="1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  <xf numFmtId="0" fontId="4" fillId="0" borderId="2" xfId="0" applyFont="1" applyFill="1" applyBorder="1"/>
    <xf numFmtId="165" fontId="0" fillId="0" borderId="0" xfId="0" applyNumberFormat="1" applyFill="1" applyAlignment="1">
      <alignment horizontal="center"/>
    </xf>
    <xf numFmtId="0" fontId="0" fillId="0" borderId="0" xfId="0" applyFill="1" applyAlignment="1"/>
    <xf numFmtId="0" fontId="0" fillId="0" borderId="0" xfId="0" applyNumberFormat="1" applyFont="1" applyFill="1" applyBorder="1"/>
    <xf numFmtId="2" fontId="0" fillId="0" borderId="0" xfId="0" applyNumberFormat="1" applyFill="1"/>
    <xf numFmtId="0" fontId="0" fillId="0" borderId="2" xfId="0" applyNumberFormat="1" applyFont="1" applyFill="1" applyBorder="1"/>
    <xf numFmtId="0" fontId="0" fillId="0" borderId="2" xfId="0" applyFont="1" applyFill="1" applyBorder="1"/>
    <xf numFmtId="0" fontId="3" fillId="0" borderId="2" xfId="0" applyFont="1" applyFill="1" applyBorder="1"/>
    <xf numFmtId="2" fontId="0" fillId="0" borderId="2" xfId="0" applyNumberFormat="1" applyFill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166" fontId="0" fillId="0" borderId="2" xfId="0" applyNumberFormat="1" applyFill="1" applyBorder="1" applyAlignment="1">
      <alignment horizontal="center"/>
    </xf>
    <xf numFmtId="167" fontId="0" fillId="0" borderId="2" xfId="0" applyNumberForma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6"/>
  <sheetViews>
    <sheetView tabSelected="1" zoomScaleNormal="100" workbookViewId="0">
      <pane ySplit="1" topLeftCell="A2" activePane="bottomLeft" state="frozen"/>
      <selection pane="bottomLeft" activeCell="J71" sqref="J71"/>
    </sheetView>
  </sheetViews>
  <sheetFormatPr defaultRowHeight="15" x14ac:dyDescent="0.25"/>
  <cols>
    <col min="1" max="1" width="10.5703125" style="15" customWidth="1"/>
    <col min="2" max="2" width="7.7109375" style="16" customWidth="1"/>
    <col min="3" max="3" width="8.5703125" style="13" customWidth="1"/>
    <col min="4" max="4" width="9.5703125" style="13" customWidth="1"/>
    <col min="5" max="5" width="4.85546875" style="13" customWidth="1"/>
    <col min="6" max="6" width="19.42578125" style="17" customWidth="1"/>
    <col min="7" max="7" width="20.85546875" style="17" customWidth="1"/>
    <col min="8" max="8" width="18.5703125" style="17" customWidth="1"/>
    <col min="9" max="9" width="19.140625" style="19" customWidth="1"/>
    <col min="10" max="11" width="19.140625" style="21" customWidth="1"/>
    <col min="12" max="12" width="18.85546875" customWidth="1"/>
    <col min="13" max="13" width="17.85546875" bestFit="1" customWidth="1"/>
    <col min="14" max="14" width="20" customWidth="1"/>
    <col min="16" max="18" width="12" bestFit="1" customWidth="1"/>
  </cols>
  <sheetData>
    <row r="1" spans="1:18" s="2" customFormat="1" x14ac:dyDescent="0.25">
      <c r="A1" s="22" t="s">
        <v>59</v>
      </c>
      <c r="B1" s="22" t="s">
        <v>67</v>
      </c>
      <c r="C1" s="12" t="s">
        <v>68</v>
      </c>
      <c r="D1" s="12" t="s">
        <v>0</v>
      </c>
      <c r="E1" s="12" t="s">
        <v>1</v>
      </c>
      <c r="F1" s="23" t="s">
        <v>84</v>
      </c>
      <c r="G1" s="24" t="s">
        <v>83</v>
      </c>
      <c r="H1" s="23" t="s">
        <v>2</v>
      </c>
      <c r="I1" s="25" t="s">
        <v>57</v>
      </c>
      <c r="J1" s="26" t="s">
        <v>85</v>
      </c>
      <c r="K1" s="26" t="s">
        <v>86</v>
      </c>
      <c r="L1" s="12" t="s">
        <v>56</v>
      </c>
      <c r="M1" s="12" t="s">
        <v>58</v>
      </c>
      <c r="N1" s="12" t="s">
        <v>60</v>
      </c>
      <c r="O1" s="12" t="s">
        <v>54</v>
      </c>
      <c r="P1" s="27" t="s">
        <v>64</v>
      </c>
      <c r="Q1" s="27" t="s">
        <v>65</v>
      </c>
      <c r="R1" s="27" t="s">
        <v>66</v>
      </c>
    </row>
    <row r="2" spans="1:18" x14ac:dyDescent="0.25">
      <c r="A2" s="15">
        <v>19.5</v>
      </c>
      <c r="B2" s="15">
        <v>80.7</v>
      </c>
      <c r="C2" s="13" t="s">
        <v>69</v>
      </c>
      <c r="D2" s="13" t="s">
        <v>31</v>
      </c>
      <c r="E2" s="13">
        <v>1</v>
      </c>
      <c r="F2" s="18">
        <v>693.6</v>
      </c>
      <c r="G2" s="28">
        <v>732.4</v>
      </c>
      <c r="H2" s="18">
        <v>152</v>
      </c>
      <c r="I2" s="19">
        <v>8.2236842105263164E-2</v>
      </c>
      <c r="J2" s="20">
        <v>7.5084860828241673E-2</v>
      </c>
      <c r="K2" s="20"/>
      <c r="L2" s="29">
        <v>110.6</v>
      </c>
      <c r="M2" s="13">
        <v>6.359</v>
      </c>
      <c r="N2" s="13">
        <f>((L2-M2)/L2)*100</f>
        <v>94.250452079566003</v>
      </c>
      <c r="O2" s="13">
        <v>6.0253164556961902</v>
      </c>
      <c r="P2" s="30">
        <v>2.1114569814778319</v>
      </c>
      <c r="Q2" s="30">
        <v>50.486305821542302</v>
      </c>
      <c r="R2" s="11">
        <v>7.4228836632629663E-2</v>
      </c>
    </row>
    <row r="3" spans="1:18" x14ac:dyDescent="0.25">
      <c r="A3" s="15">
        <v>17.600000000000001</v>
      </c>
      <c r="B3" s="15">
        <v>76.400000000000006</v>
      </c>
      <c r="C3" s="13" t="s">
        <v>69</v>
      </c>
      <c r="D3" s="13" t="s">
        <v>31</v>
      </c>
      <c r="E3" s="13">
        <v>2</v>
      </c>
      <c r="F3" s="18">
        <v>691.68</v>
      </c>
      <c r="G3" s="28">
        <v>729.2</v>
      </c>
      <c r="H3" s="18">
        <v>222</v>
      </c>
      <c r="I3" s="19">
        <v>5.6306306306306307E-2</v>
      </c>
      <c r="J3" s="20">
        <v>5.9300746775288522E-2</v>
      </c>
      <c r="K3" s="20"/>
      <c r="L3" s="13">
        <v>87.35</v>
      </c>
      <c r="M3" s="13">
        <v>5.5809999999999995</v>
      </c>
      <c r="N3" s="13">
        <f>((L3-M3)/L3)*100</f>
        <v>93.610761305094442</v>
      </c>
      <c r="O3" s="13">
        <v>5.1761635493693001</v>
      </c>
      <c r="P3" s="30">
        <v>2.1951933897475038</v>
      </c>
      <c r="Q3" s="30">
        <v>52.041510614548599</v>
      </c>
      <c r="R3" s="11">
        <v>8.2226523610561625E-2</v>
      </c>
    </row>
    <row r="4" spans="1:18" x14ac:dyDescent="0.25">
      <c r="A4" s="15">
        <v>21.4</v>
      </c>
      <c r="B4" s="15">
        <v>58</v>
      </c>
      <c r="C4" s="13" t="s">
        <v>69</v>
      </c>
      <c r="D4" s="13" t="s">
        <v>31</v>
      </c>
      <c r="E4" s="13">
        <v>3</v>
      </c>
      <c r="F4" s="18">
        <v>549.64</v>
      </c>
      <c r="G4" s="28">
        <v>782</v>
      </c>
      <c r="H4" s="18">
        <v>146.00000000000003</v>
      </c>
      <c r="I4" s="19">
        <v>8.5616438356164365E-2</v>
      </c>
      <c r="J4" s="20">
        <v>6.042090970807875E-2</v>
      </c>
      <c r="K4" s="20"/>
      <c r="L4" s="13">
        <v>89</v>
      </c>
      <c r="M4" s="13">
        <v>15.034999999999998</v>
      </c>
      <c r="N4" s="13">
        <f>((L4-M4)/L4)*100</f>
        <v>83.106741573033716</v>
      </c>
      <c r="O4" s="13">
        <v>5.786026200873355</v>
      </c>
      <c r="P4" s="30">
        <v>1.9941478834507178</v>
      </c>
      <c r="Q4" s="30">
        <v>50.608776587460298</v>
      </c>
      <c r="R4" s="11">
        <v>7.0167182608122491E-2</v>
      </c>
    </row>
    <row r="5" spans="1:18" x14ac:dyDescent="0.25">
      <c r="A5" s="15">
        <v>21.8</v>
      </c>
      <c r="B5" s="15">
        <v>67.3</v>
      </c>
      <c r="C5" s="13" t="s">
        <v>69</v>
      </c>
      <c r="D5" s="13" t="s">
        <v>31</v>
      </c>
      <c r="E5" s="13">
        <v>4</v>
      </c>
      <c r="F5" s="18">
        <v>645.12</v>
      </c>
      <c r="G5" s="28">
        <v>531.4</v>
      </c>
      <c r="H5" s="18">
        <v>122.99999999999999</v>
      </c>
      <c r="I5" s="19">
        <v>0.10162601626016261</v>
      </c>
      <c r="J5" s="20">
        <v>5.8662593346911061E-2</v>
      </c>
      <c r="K5" s="20"/>
      <c r="L5" s="13">
        <v>86.41</v>
      </c>
      <c r="M5" s="13"/>
      <c r="N5" s="13"/>
      <c r="O5" s="13">
        <v>5.2241570952204528</v>
      </c>
      <c r="P5" s="13"/>
      <c r="Q5" s="13"/>
      <c r="R5" s="13"/>
    </row>
    <row r="6" spans="1:18" x14ac:dyDescent="0.25">
      <c r="A6" s="15">
        <v>22.7</v>
      </c>
      <c r="B6" s="15">
        <v>74.599999999999994</v>
      </c>
      <c r="C6" s="13" t="s">
        <v>69</v>
      </c>
      <c r="D6" s="13" t="s">
        <v>31</v>
      </c>
      <c r="E6" s="13">
        <v>5</v>
      </c>
      <c r="F6" s="18">
        <v>648.4</v>
      </c>
      <c r="G6" s="28">
        <v>668.8</v>
      </c>
      <c r="H6" s="18">
        <v>174</v>
      </c>
      <c r="I6" s="19">
        <v>7.183908045977011E-2</v>
      </c>
      <c r="J6" s="20">
        <v>6.4487440597420231E-2</v>
      </c>
      <c r="K6" s="20"/>
      <c r="L6" s="13">
        <v>94.99</v>
      </c>
      <c r="M6" s="13"/>
      <c r="N6" s="13"/>
      <c r="O6" s="13">
        <v>5.2619104053093038</v>
      </c>
      <c r="P6" s="13"/>
      <c r="Q6" s="13"/>
      <c r="R6" s="13"/>
    </row>
    <row r="7" spans="1:18" x14ac:dyDescent="0.25">
      <c r="A7" s="15">
        <v>23.3</v>
      </c>
      <c r="B7" s="15">
        <v>65</v>
      </c>
      <c r="C7" s="13" t="s">
        <v>69</v>
      </c>
      <c r="D7" s="13" t="s">
        <v>32</v>
      </c>
      <c r="E7" s="13">
        <v>1</v>
      </c>
      <c r="F7" s="18">
        <v>653.29999999999995</v>
      </c>
      <c r="G7" s="28">
        <v>992.4</v>
      </c>
      <c r="H7" s="18">
        <v>233</v>
      </c>
      <c r="I7" s="19">
        <v>5.3648068669527899E-2</v>
      </c>
      <c r="J7" s="20">
        <v>7.4243041412084182E-2</v>
      </c>
      <c r="K7" s="20"/>
      <c r="L7" s="13">
        <v>109.36</v>
      </c>
      <c r="M7" s="13">
        <v>11.206</v>
      </c>
      <c r="N7" s="13">
        <f>((L7-M7)/L7)*100</f>
        <v>89.753108997805413</v>
      </c>
      <c r="O7" s="13">
        <v>6.5548780487804974</v>
      </c>
      <c r="P7" s="30">
        <v>1.4657703635309656</v>
      </c>
      <c r="Q7" s="30">
        <v>48.46174777278199</v>
      </c>
      <c r="R7" s="11">
        <v>3.745572663247191E-2</v>
      </c>
    </row>
    <row r="8" spans="1:18" x14ac:dyDescent="0.25">
      <c r="A8" s="15">
        <v>18.399999999999999</v>
      </c>
      <c r="B8" s="15">
        <v>78.7</v>
      </c>
      <c r="C8" s="13" t="s">
        <v>69</v>
      </c>
      <c r="D8" s="13" t="s">
        <v>33</v>
      </c>
      <c r="E8" s="13">
        <v>2</v>
      </c>
      <c r="F8" s="18">
        <v>596</v>
      </c>
      <c r="G8" s="28">
        <v>219.8</v>
      </c>
      <c r="H8" s="18">
        <v>32</v>
      </c>
      <c r="I8" s="19">
        <v>0.390625</v>
      </c>
      <c r="J8" s="20">
        <v>2.4813306177868293E-2</v>
      </c>
      <c r="K8" s="20"/>
      <c r="L8" s="13">
        <v>36.549999999999997</v>
      </c>
      <c r="M8" s="13">
        <v>7.7210000000000001</v>
      </c>
      <c r="N8" s="13">
        <f>((L8-M8)/L8)*100</f>
        <v>78.875512995896031</v>
      </c>
      <c r="O8" s="13">
        <v>6.2176165803108869</v>
      </c>
      <c r="P8" s="30">
        <v>1.4524310281334676</v>
      </c>
      <c r="Q8" s="30">
        <v>51.040638330059039</v>
      </c>
      <c r="R8" s="11">
        <v>4.2480665576219462E-2</v>
      </c>
    </row>
    <row r="9" spans="1:18" x14ac:dyDescent="0.25">
      <c r="A9" s="15">
        <v>18.100000000000001</v>
      </c>
      <c r="B9" s="15">
        <v>77.7</v>
      </c>
      <c r="C9" s="13" t="s">
        <v>69</v>
      </c>
      <c r="D9" s="13" t="s">
        <v>33</v>
      </c>
      <c r="E9" s="13">
        <v>3</v>
      </c>
      <c r="F9" s="18">
        <v>623.94000000000005</v>
      </c>
      <c r="G9" s="28">
        <v>163.6</v>
      </c>
      <c r="H9" s="18">
        <v>44</v>
      </c>
      <c r="I9" s="19">
        <v>0.28409090909090912</v>
      </c>
      <c r="J9" s="20">
        <v>2.3272233536999323E-2</v>
      </c>
      <c r="K9" s="20"/>
      <c r="L9" s="13">
        <v>34.28</v>
      </c>
      <c r="M9" s="13">
        <v>3.8649999999999998</v>
      </c>
      <c r="N9" s="13">
        <f>((L9-M9)/L9)*100</f>
        <v>88.725204200700119</v>
      </c>
      <c r="O9" s="13">
        <v>5.6620209059233604</v>
      </c>
      <c r="P9" s="30">
        <v>1.4414607265087389</v>
      </c>
      <c r="Q9" s="30">
        <v>48.649598303942291</v>
      </c>
      <c r="R9" s="11">
        <v>4.1960979908551334E-2</v>
      </c>
    </row>
    <row r="10" spans="1:18" x14ac:dyDescent="0.25">
      <c r="A10" s="15">
        <v>22.9</v>
      </c>
      <c r="B10" s="15">
        <v>64.3</v>
      </c>
      <c r="C10" s="13" t="s">
        <v>69</v>
      </c>
      <c r="D10" s="13" t="s">
        <v>33</v>
      </c>
      <c r="E10" s="13">
        <v>4</v>
      </c>
      <c r="F10" s="18">
        <v>646.78</v>
      </c>
      <c r="G10" s="28">
        <v>179.2</v>
      </c>
      <c r="H10" s="18">
        <v>37</v>
      </c>
      <c r="I10" s="19">
        <v>0.33783783783783783</v>
      </c>
      <c r="J10" s="20">
        <v>2.2919212491513914E-2</v>
      </c>
      <c r="K10" s="20"/>
      <c r="L10" s="13">
        <v>33.76</v>
      </c>
      <c r="M10" s="13">
        <v>4.8259999999999996</v>
      </c>
      <c r="N10" s="13">
        <f>((L10-M10)/L10)*100</f>
        <v>85.704976303317537</v>
      </c>
      <c r="O10" s="13">
        <v>7.1100917431192636</v>
      </c>
      <c r="P10" s="30">
        <v>1.4666051165861398</v>
      </c>
      <c r="Q10" s="30">
        <v>49.273166432680128</v>
      </c>
      <c r="R10" s="11">
        <v>4.3030687321795449E-2</v>
      </c>
    </row>
    <row r="11" spans="1:18" x14ac:dyDescent="0.25">
      <c r="A11" s="15">
        <v>23.3</v>
      </c>
      <c r="B11" s="15">
        <v>72.3</v>
      </c>
      <c r="C11" s="13" t="s">
        <v>69</v>
      </c>
      <c r="D11" s="13" t="s">
        <v>33</v>
      </c>
      <c r="E11" s="13">
        <v>5</v>
      </c>
      <c r="F11" s="18">
        <v>684.68</v>
      </c>
      <c r="G11" s="28">
        <v>200.2</v>
      </c>
      <c r="H11" s="18">
        <v>48</v>
      </c>
      <c r="I11" s="19">
        <v>0.26041666666666669</v>
      </c>
      <c r="J11" s="20">
        <v>2.3285811269517988E-2</v>
      </c>
      <c r="K11" s="20"/>
      <c r="L11" s="13">
        <v>34.299999999999997</v>
      </c>
      <c r="M11" s="13"/>
      <c r="N11" s="13"/>
      <c r="O11" s="13">
        <v>6.979958534899791</v>
      </c>
      <c r="P11" s="13"/>
      <c r="Q11" s="13"/>
      <c r="R11" s="13"/>
    </row>
    <row r="12" spans="1:18" x14ac:dyDescent="0.25">
      <c r="A12" s="15">
        <v>22</v>
      </c>
      <c r="B12" s="15">
        <v>69.5</v>
      </c>
      <c r="C12" s="13" t="s">
        <v>69</v>
      </c>
      <c r="D12" s="13" t="s">
        <v>34</v>
      </c>
      <c r="E12" s="13">
        <v>1</v>
      </c>
      <c r="F12" s="18">
        <v>608.72</v>
      </c>
      <c r="G12" s="28">
        <v>64.2</v>
      </c>
      <c r="H12" s="18">
        <v>23.000000000000004</v>
      </c>
      <c r="I12" s="19">
        <v>0.54347826086956519</v>
      </c>
      <c r="J12" s="20">
        <v>1.0224032586558044E-2</v>
      </c>
      <c r="K12" s="20"/>
      <c r="L12" s="13">
        <v>15.06</v>
      </c>
      <c r="M12" s="13">
        <v>2.0949999999999993</v>
      </c>
      <c r="N12" s="13">
        <f>((L12-M12)/L12)*100</f>
        <v>86.088977423638795</v>
      </c>
      <c r="O12" s="13">
        <v>5.7765667574931934</v>
      </c>
      <c r="P12" s="30">
        <v>1.7548603630758719</v>
      </c>
      <c r="Q12" s="30">
        <v>47.881517647624605</v>
      </c>
      <c r="R12" s="11">
        <v>8.8256700857007875E-2</v>
      </c>
    </row>
    <row r="13" spans="1:18" x14ac:dyDescent="0.25">
      <c r="A13" s="15">
        <v>21.8</v>
      </c>
      <c r="B13" s="15">
        <v>58.6</v>
      </c>
      <c r="C13" s="13" t="s">
        <v>69</v>
      </c>
      <c r="D13" s="13" t="s">
        <v>34</v>
      </c>
      <c r="E13" s="13">
        <v>2</v>
      </c>
      <c r="F13" s="18">
        <v>676.18</v>
      </c>
      <c r="G13" s="28">
        <v>72.2</v>
      </c>
      <c r="H13" s="18">
        <v>25</v>
      </c>
      <c r="I13" s="19">
        <v>0.5</v>
      </c>
      <c r="J13" s="20">
        <v>1.1690427698574337E-2</v>
      </c>
      <c r="K13" s="20"/>
      <c r="L13" s="13">
        <v>17.22</v>
      </c>
      <c r="M13" s="13">
        <v>2.2439999999999993</v>
      </c>
      <c r="N13" s="13">
        <f>((L13-M13)/L13)*100</f>
        <v>86.968641114982574</v>
      </c>
      <c r="O13" s="13">
        <v>5.1735874744724191</v>
      </c>
      <c r="P13" s="30">
        <v>1.5586690590354155</v>
      </c>
      <c r="Q13" s="30">
        <v>48.859740207296369</v>
      </c>
      <c r="R13" s="11">
        <v>7.2228755314123733E-2</v>
      </c>
    </row>
    <row r="14" spans="1:18" x14ac:dyDescent="0.25">
      <c r="A14" s="15">
        <v>21.2</v>
      </c>
      <c r="B14" s="15">
        <v>57.5</v>
      </c>
      <c r="C14" s="13" t="s">
        <v>69</v>
      </c>
      <c r="D14" s="13" t="s">
        <v>34</v>
      </c>
      <c r="E14" s="13">
        <v>3</v>
      </c>
      <c r="F14" s="18">
        <v>634.96</v>
      </c>
      <c r="G14" s="28">
        <v>66.8</v>
      </c>
      <c r="H14" s="18">
        <v>25</v>
      </c>
      <c r="I14" s="19">
        <v>0.5</v>
      </c>
      <c r="J14" s="20">
        <v>1.0638153428377461E-2</v>
      </c>
      <c r="K14" s="20"/>
      <c r="L14" s="13">
        <v>15.67</v>
      </c>
      <c r="M14" s="13">
        <v>2.2589999999999995</v>
      </c>
      <c r="N14" s="13">
        <f>((L14-M14)/L14)*100</f>
        <v>85.583918315252077</v>
      </c>
      <c r="O14" s="13">
        <v>5.8333333333333321</v>
      </c>
      <c r="P14" s="30">
        <v>1.4084400646736588</v>
      </c>
      <c r="Q14" s="30">
        <v>48.30795671217917</v>
      </c>
      <c r="R14" s="11">
        <v>6.301901792040622E-2</v>
      </c>
    </row>
    <row r="15" spans="1:18" x14ac:dyDescent="0.25">
      <c r="A15" s="15">
        <v>23.9</v>
      </c>
      <c r="B15" s="15">
        <v>62.4</v>
      </c>
      <c r="C15" s="13" t="s">
        <v>69</v>
      </c>
      <c r="D15" s="13" t="s">
        <v>34</v>
      </c>
      <c r="E15" s="13">
        <v>4</v>
      </c>
      <c r="F15" s="18">
        <v>632.84</v>
      </c>
      <c r="G15" s="28">
        <v>70.2</v>
      </c>
      <c r="H15" s="18">
        <v>26.000000000000004</v>
      </c>
      <c r="I15" s="19">
        <v>0.48076923076923073</v>
      </c>
      <c r="J15" s="20">
        <v>1.1059063136456212E-2</v>
      </c>
      <c r="K15" s="20"/>
      <c r="L15" s="13">
        <v>16.29</v>
      </c>
      <c r="M15" s="13"/>
      <c r="N15" s="13"/>
      <c r="O15" s="13">
        <v>7.0530726256983227</v>
      </c>
      <c r="P15" s="13"/>
      <c r="Q15" s="13"/>
      <c r="R15" s="13"/>
    </row>
    <row r="16" spans="1:18" x14ac:dyDescent="0.25">
      <c r="A16" s="15">
        <v>22.5</v>
      </c>
      <c r="B16" s="15">
        <v>74.400000000000006</v>
      </c>
      <c r="C16" s="13" t="s">
        <v>69</v>
      </c>
      <c r="D16" s="13" t="s">
        <v>34</v>
      </c>
      <c r="E16" s="13">
        <v>5</v>
      </c>
      <c r="F16" s="18">
        <v>595.82000000000005</v>
      </c>
      <c r="G16" s="28">
        <v>72</v>
      </c>
      <c r="H16" s="18">
        <v>25</v>
      </c>
      <c r="I16" s="19">
        <v>0.5</v>
      </c>
      <c r="J16" s="20">
        <v>1.0821452817379498E-2</v>
      </c>
      <c r="K16" s="20"/>
      <c r="L16" s="13">
        <v>15.94</v>
      </c>
      <c r="M16" s="13"/>
      <c r="N16" s="13"/>
      <c r="O16" s="13">
        <v>5.8546433378196472</v>
      </c>
      <c r="P16" s="13"/>
      <c r="Q16" s="13"/>
      <c r="R16" s="13"/>
    </row>
    <row r="17" spans="1:18" x14ac:dyDescent="0.25">
      <c r="A17" s="15">
        <v>23</v>
      </c>
      <c r="B17" s="15">
        <v>65</v>
      </c>
      <c r="C17" s="13" t="s">
        <v>69</v>
      </c>
      <c r="D17" s="13" t="s">
        <v>35</v>
      </c>
      <c r="E17" s="13">
        <v>1</v>
      </c>
      <c r="F17" s="18">
        <v>528.64</v>
      </c>
      <c r="G17" s="28">
        <v>152.6</v>
      </c>
      <c r="H17" s="18">
        <v>65</v>
      </c>
      <c r="I17" s="19">
        <v>0.19230769230769232</v>
      </c>
      <c r="J17" s="20">
        <v>1.7046843177189408E-2</v>
      </c>
      <c r="K17" s="20"/>
      <c r="L17" s="13">
        <v>25.11</v>
      </c>
      <c r="M17" s="13">
        <v>2.1839999999999997</v>
      </c>
      <c r="N17" s="13">
        <f>((L17-M17)/L17)*100</f>
        <v>91.302270011947428</v>
      </c>
      <c r="O17" s="13">
        <v>7.788036932958649</v>
      </c>
      <c r="P17" s="30">
        <v>2.1669788379254502</v>
      </c>
      <c r="Q17" s="30">
        <v>49.449972116941545</v>
      </c>
      <c r="R17" s="11">
        <v>0.11344177553702461</v>
      </c>
    </row>
    <row r="18" spans="1:18" x14ac:dyDescent="0.25">
      <c r="A18" s="15">
        <v>20.3</v>
      </c>
      <c r="B18" s="15">
        <v>64.7</v>
      </c>
      <c r="C18" s="13" t="s">
        <v>69</v>
      </c>
      <c r="D18" s="13" t="s">
        <v>35</v>
      </c>
      <c r="E18" s="13">
        <v>2</v>
      </c>
      <c r="F18" s="18">
        <v>544.66</v>
      </c>
      <c r="G18" s="28">
        <v>142.4</v>
      </c>
      <c r="H18" s="18">
        <v>66</v>
      </c>
      <c r="I18" s="19">
        <v>0.18939393939393939</v>
      </c>
      <c r="J18" s="20">
        <v>1.7359131025118806E-2</v>
      </c>
      <c r="K18" s="20"/>
      <c r="L18" s="13">
        <v>25.57</v>
      </c>
      <c r="M18" s="13">
        <v>2.2289999999999992</v>
      </c>
      <c r="N18" s="13">
        <f>((L18-M18)/L18)*100</f>
        <v>91.282753226437237</v>
      </c>
      <c r="O18" s="13">
        <v>6.8825910931174104</v>
      </c>
      <c r="P18" s="30">
        <v>2.2478570848417885</v>
      </c>
      <c r="Q18" s="30">
        <v>49.66656989334593</v>
      </c>
      <c r="R18" s="11">
        <v>0.10806711014119316</v>
      </c>
    </row>
    <row r="19" spans="1:18" x14ac:dyDescent="0.25">
      <c r="A19" s="15">
        <v>21.5</v>
      </c>
      <c r="B19" s="15">
        <v>57.1</v>
      </c>
      <c r="C19" s="13" t="s">
        <v>69</v>
      </c>
      <c r="D19" s="13" t="s">
        <v>35</v>
      </c>
      <c r="E19" s="13">
        <v>3</v>
      </c>
      <c r="F19" s="18">
        <v>589.1</v>
      </c>
      <c r="G19" s="28">
        <v>146</v>
      </c>
      <c r="H19" s="18">
        <v>68</v>
      </c>
      <c r="I19" s="19">
        <v>0.18382352941176472</v>
      </c>
      <c r="J19" s="20">
        <v>1.7128309572301426E-2</v>
      </c>
      <c r="K19" s="20"/>
      <c r="L19" s="13">
        <v>25.23</v>
      </c>
      <c r="M19" s="13">
        <v>2.0229999999999997</v>
      </c>
      <c r="N19" s="13">
        <f>((L19-M19)/L19)*100</f>
        <v>91.98176773682124</v>
      </c>
      <c r="O19" s="13">
        <v>8.0610946117946511</v>
      </c>
      <c r="P19" s="30">
        <v>2.1544317158325494</v>
      </c>
      <c r="Q19" s="30">
        <v>48.559184159988703</v>
      </c>
      <c r="R19" s="11">
        <v>0.1085055229692887</v>
      </c>
    </row>
    <row r="20" spans="1:18" x14ac:dyDescent="0.25">
      <c r="A20" s="15">
        <v>21.1</v>
      </c>
      <c r="B20" s="15">
        <v>68.8</v>
      </c>
      <c r="C20" s="13" t="s">
        <v>69</v>
      </c>
      <c r="D20" s="13" t="s">
        <v>35</v>
      </c>
      <c r="E20" s="13">
        <v>4</v>
      </c>
      <c r="F20" s="18">
        <v>524.48</v>
      </c>
      <c r="G20" s="28">
        <v>136.4</v>
      </c>
      <c r="H20" s="18">
        <v>59</v>
      </c>
      <c r="I20" s="19">
        <v>0.21186440677966101</v>
      </c>
      <c r="J20" s="20">
        <v>1.6293279022403257E-2</v>
      </c>
      <c r="K20" s="20"/>
      <c r="L20" s="13">
        <v>24</v>
      </c>
      <c r="M20" s="13"/>
      <c r="N20" s="13"/>
      <c r="O20" s="13">
        <v>7.6763485477178497</v>
      </c>
      <c r="P20" s="13"/>
      <c r="Q20" s="13"/>
      <c r="R20" s="13"/>
    </row>
    <row r="21" spans="1:18" x14ac:dyDescent="0.25">
      <c r="A21" s="15">
        <v>22</v>
      </c>
      <c r="B21" s="15">
        <v>75.8</v>
      </c>
      <c r="C21" s="13" t="s">
        <v>69</v>
      </c>
      <c r="D21" s="13" t="s">
        <v>35</v>
      </c>
      <c r="E21" s="13">
        <v>5</v>
      </c>
      <c r="F21" s="18">
        <v>521.20000000000005</v>
      </c>
      <c r="G21" s="28">
        <v>131.4</v>
      </c>
      <c r="H21" s="18">
        <v>66</v>
      </c>
      <c r="I21" s="19">
        <v>0.18939393939393939</v>
      </c>
      <c r="J21" s="20">
        <v>1.6272912423625253E-2</v>
      </c>
      <c r="K21" s="20"/>
      <c r="L21" s="13">
        <v>23.97</v>
      </c>
      <c r="M21" s="13"/>
      <c r="N21" s="13"/>
      <c r="O21" s="13">
        <v>8.0944350758853361</v>
      </c>
      <c r="P21" s="13"/>
      <c r="Q21" s="13"/>
      <c r="R21" s="13"/>
    </row>
    <row r="22" spans="1:18" x14ac:dyDescent="0.25">
      <c r="A22" s="15">
        <v>19.399999999999999</v>
      </c>
      <c r="B22" s="15">
        <v>67.599999999999994</v>
      </c>
      <c r="C22" s="13" t="s">
        <v>69</v>
      </c>
      <c r="D22" s="13" t="s">
        <v>35</v>
      </c>
      <c r="E22" s="13">
        <v>6</v>
      </c>
      <c r="F22" s="18">
        <v>505.72</v>
      </c>
      <c r="G22" s="28">
        <v>137.80000000000001</v>
      </c>
      <c r="H22" s="18">
        <v>66</v>
      </c>
      <c r="I22" s="19">
        <v>0.18939393939393939</v>
      </c>
      <c r="J22" s="20">
        <v>1.7915818058384249E-2</v>
      </c>
      <c r="K22" s="20"/>
      <c r="L22" s="13">
        <v>26.39</v>
      </c>
      <c r="M22" s="13"/>
      <c r="N22" s="13"/>
      <c r="O22" s="13">
        <v>8.1558125380401627</v>
      </c>
      <c r="P22" s="13"/>
      <c r="Q22" s="13"/>
      <c r="R22" s="13"/>
    </row>
    <row r="23" spans="1:18" x14ac:dyDescent="0.25">
      <c r="A23" s="15">
        <v>22.4</v>
      </c>
      <c r="B23" s="15">
        <v>65.5</v>
      </c>
      <c r="C23" s="13" t="s">
        <v>69</v>
      </c>
      <c r="D23" s="13" t="s">
        <v>36</v>
      </c>
      <c r="E23" s="13">
        <v>1</v>
      </c>
      <c r="F23" s="18">
        <v>624.1</v>
      </c>
      <c r="G23" s="28">
        <v>336.8</v>
      </c>
      <c r="H23" s="18">
        <v>70</v>
      </c>
      <c r="I23" s="19">
        <v>0.17857142857142858</v>
      </c>
      <c r="J23" s="20">
        <v>3.4589273591310254E-2</v>
      </c>
      <c r="K23" s="20"/>
      <c r="L23" s="13">
        <v>50.95</v>
      </c>
      <c r="M23" s="13">
        <v>1.8289999999999993</v>
      </c>
      <c r="N23" s="13">
        <f>((L23-M23)/L23)*100</f>
        <v>96.410206084396464</v>
      </c>
      <c r="O23" s="13">
        <v>6.9654754694124774</v>
      </c>
      <c r="P23" s="30">
        <v>1.0139930772257879</v>
      </c>
      <c r="Q23" s="30">
        <v>51.411452960837998</v>
      </c>
      <c r="R23" s="11">
        <v>3.7119109246270134E-2</v>
      </c>
    </row>
    <row r="24" spans="1:18" x14ac:dyDescent="0.25">
      <c r="A24" s="15">
        <v>20.6</v>
      </c>
      <c r="B24" s="15">
        <v>67.099999999999994</v>
      </c>
      <c r="C24" s="13" t="s">
        <v>69</v>
      </c>
      <c r="D24" s="13" t="s">
        <v>36</v>
      </c>
      <c r="E24" s="13">
        <v>2</v>
      </c>
      <c r="F24" s="18">
        <v>728.98</v>
      </c>
      <c r="G24" s="28">
        <v>310</v>
      </c>
      <c r="H24" s="18">
        <v>112</v>
      </c>
      <c r="I24" s="19">
        <v>0.11160714285714286</v>
      </c>
      <c r="J24" s="20">
        <v>3.3699932111337406E-2</v>
      </c>
      <c r="K24" s="20"/>
      <c r="L24" s="13">
        <v>49.64</v>
      </c>
      <c r="M24" s="13">
        <v>1.9809999999999994</v>
      </c>
      <c r="N24" s="13">
        <f>((L24-M24)/L24)*100</f>
        <v>96.009266720386776</v>
      </c>
      <c r="O24" s="13">
        <v>6.808326105810929</v>
      </c>
      <c r="P24" s="30">
        <v>0.9897906665513625</v>
      </c>
      <c r="Q24" s="30">
        <v>50.126493514087997</v>
      </c>
      <c r="R24" s="11">
        <v>3.3863073904066995E-2</v>
      </c>
    </row>
    <row r="25" spans="1:18" x14ac:dyDescent="0.25">
      <c r="A25" s="15">
        <v>19</v>
      </c>
      <c r="B25" s="15">
        <v>74.3</v>
      </c>
      <c r="C25" s="13" t="s">
        <v>69</v>
      </c>
      <c r="D25" s="13" t="s">
        <v>36</v>
      </c>
      <c r="E25" s="13">
        <v>3</v>
      </c>
      <c r="F25" s="18">
        <v>670.9</v>
      </c>
      <c r="G25" s="28">
        <v>292.60000000000002</v>
      </c>
      <c r="H25" s="18">
        <v>68</v>
      </c>
      <c r="I25" s="19">
        <v>0.18382352941176472</v>
      </c>
      <c r="J25" s="20">
        <v>3.2763068567549215E-2</v>
      </c>
      <c r="K25" s="20"/>
      <c r="L25" s="13">
        <v>48.26</v>
      </c>
      <c r="M25" s="13">
        <v>2.0959999999999992</v>
      </c>
      <c r="N25" s="13">
        <f>((L25-M25)/L25)*100</f>
        <v>95.65685868213842</v>
      </c>
      <c r="O25" s="13">
        <v>7.6770538243626163</v>
      </c>
      <c r="P25" s="30">
        <v>1.0255654630893429</v>
      </c>
      <c r="Q25" s="30">
        <v>51.325195667485609</v>
      </c>
      <c r="R25" s="11">
        <v>3.869994281878527E-2</v>
      </c>
    </row>
    <row r="26" spans="1:18" x14ac:dyDescent="0.25">
      <c r="A26" s="15">
        <v>20.5</v>
      </c>
      <c r="B26" s="15">
        <v>70.2</v>
      </c>
      <c r="C26" s="13" t="s">
        <v>69</v>
      </c>
      <c r="D26" s="13" t="s">
        <v>36</v>
      </c>
      <c r="E26" s="13">
        <v>4</v>
      </c>
      <c r="F26" s="18">
        <v>636.29999999999995</v>
      </c>
      <c r="G26" s="28">
        <v>286</v>
      </c>
      <c r="H26" s="18">
        <v>88</v>
      </c>
      <c r="I26" s="19">
        <v>0.14204545454545456</v>
      </c>
      <c r="J26" s="20">
        <v>3.5125594025797693E-2</v>
      </c>
      <c r="K26" s="20"/>
      <c r="L26" s="13">
        <v>51.74</v>
      </c>
      <c r="M26" s="13"/>
      <c r="N26" s="13"/>
      <c r="O26" s="13">
        <v>8.0509896008051065</v>
      </c>
      <c r="P26" s="13"/>
      <c r="Q26" s="13"/>
      <c r="R26" s="13"/>
    </row>
    <row r="27" spans="1:18" x14ac:dyDescent="0.25">
      <c r="A27" s="15">
        <v>22.5</v>
      </c>
      <c r="B27" s="15">
        <v>74.7</v>
      </c>
      <c r="C27" s="13" t="s">
        <v>69</v>
      </c>
      <c r="D27" s="13" t="s">
        <v>36</v>
      </c>
      <c r="E27" s="13">
        <v>5</v>
      </c>
      <c r="F27" s="18">
        <v>592.6</v>
      </c>
      <c r="G27" s="28">
        <v>255.6</v>
      </c>
      <c r="H27" s="18">
        <v>98.999999999999986</v>
      </c>
      <c r="I27" s="19">
        <v>0.12626262626262627</v>
      </c>
      <c r="J27" s="20">
        <v>3.0970807875084858E-2</v>
      </c>
      <c r="K27" s="20"/>
      <c r="L27" s="13">
        <v>45.62</v>
      </c>
      <c r="M27" s="13"/>
      <c r="N27" s="13"/>
      <c r="O27" s="13">
        <v>7.0730304772857968</v>
      </c>
      <c r="P27" s="13"/>
      <c r="Q27" s="13"/>
      <c r="R27" s="13"/>
    </row>
    <row r="28" spans="1:18" x14ac:dyDescent="0.25">
      <c r="A28" s="15">
        <v>22.5</v>
      </c>
      <c r="B28" s="15">
        <v>59.2</v>
      </c>
      <c r="C28" s="13" t="s">
        <v>69</v>
      </c>
      <c r="D28" s="13" t="s">
        <v>36</v>
      </c>
      <c r="E28" s="13">
        <v>6</v>
      </c>
      <c r="F28" s="18">
        <v>626.48</v>
      </c>
      <c r="G28" s="28">
        <v>291.2</v>
      </c>
      <c r="H28" s="18">
        <v>65</v>
      </c>
      <c r="I28" s="19">
        <v>0.19230769230769232</v>
      </c>
      <c r="J28" s="20">
        <v>3.2715546503733872E-2</v>
      </c>
      <c r="K28" s="20"/>
      <c r="L28" s="13">
        <v>48.19</v>
      </c>
      <c r="M28" s="13"/>
      <c r="N28" s="13"/>
      <c r="O28" s="13">
        <v>6.7510548523206815</v>
      </c>
      <c r="P28" s="13"/>
      <c r="Q28" s="13"/>
      <c r="R28" s="13"/>
    </row>
    <row r="29" spans="1:18" x14ac:dyDescent="0.25">
      <c r="A29" s="15">
        <v>21.8</v>
      </c>
      <c r="B29" s="15">
        <v>68.900000000000006</v>
      </c>
      <c r="C29" s="13" t="s">
        <v>69</v>
      </c>
      <c r="D29" s="13" t="s">
        <v>37</v>
      </c>
      <c r="E29" s="13">
        <v>1</v>
      </c>
      <c r="F29" s="18">
        <v>718.38</v>
      </c>
      <c r="G29" s="28">
        <v>585.6</v>
      </c>
      <c r="H29" s="18">
        <v>79</v>
      </c>
      <c r="I29" s="19">
        <v>0.15822784810126583</v>
      </c>
      <c r="J29" s="20">
        <v>4.8486082824168365E-2</v>
      </c>
      <c r="K29" s="20"/>
      <c r="L29" s="13">
        <v>71.42</v>
      </c>
      <c r="M29" s="13">
        <v>6.1980000000000004</v>
      </c>
      <c r="N29" s="13">
        <f>((L29-M29)/L29)*100</f>
        <v>91.321758611033331</v>
      </c>
      <c r="O29" s="13">
        <v>5.7579847053531319</v>
      </c>
      <c r="P29" s="30">
        <v>1.8206274001906719</v>
      </c>
      <c r="Q29" s="30">
        <v>51.113692404238989</v>
      </c>
      <c r="R29" s="11">
        <v>0.11474076466811294</v>
      </c>
    </row>
    <row r="30" spans="1:18" x14ac:dyDescent="0.25">
      <c r="A30" s="15">
        <v>20.7</v>
      </c>
      <c r="B30" s="15">
        <v>63.6</v>
      </c>
      <c r="C30" s="13" t="s">
        <v>69</v>
      </c>
      <c r="D30" s="13" t="s">
        <v>37</v>
      </c>
      <c r="E30" s="13">
        <v>2</v>
      </c>
      <c r="F30" s="18">
        <v>707.28</v>
      </c>
      <c r="G30" s="28">
        <v>612.79999999999995</v>
      </c>
      <c r="H30" s="18">
        <v>78</v>
      </c>
      <c r="I30" s="19">
        <v>0.16025641025641027</v>
      </c>
      <c r="J30" s="20">
        <v>4.6001357773251872E-2</v>
      </c>
      <c r="K30" s="20"/>
      <c r="L30" s="13">
        <v>67.760000000000005</v>
      </c>
      <c r="M30" s="13">
        <v>7.67</v>
      </c>
      <c r="N30" s="13">
        <f>((L30-M30)/L30)*100</f>
        <v>88.680637544273907</v>
      </c>
      <c r="O30" s="13">
        <v>5.203619909502267</v>
      </c>
      <c r="P30" s="30">
        <v>1.8401635955547364</v>
      </c>
      <c r="Q30" s="30">
        <v>51.425642152670697</v>
      </c>
      <c r="R30" s="11">
        <v>0.10368799075845232</v>
      </c>
    </row>
    <row r="31" spans="1:18" x14ac:dyDescent="0.25">
      <c r="A31" s="15">
        <v>22.6</v>
      </c>
      <c r="B31" s="15">
        <v>66.7</v>
      </c>
      <c r="C31" s="13" t="s">
        <v>69</v>
      </c>
      <c r="D31" s="13" t="s">
        <v>38</v>
      </c>
      <c r="E31" s="13">
        <v>1</v>
      </c>
      <c r="F31" s="18">
        <v>673.32</v>
      </c>
      <c r="G31" s="28">
        <v>472.8</v>
      </c>
      <c r="H31" s="18">
        <v>68</v>
      </c>
      <c r="I31" s="19">
        <v>0.18382352941176472</v>
      </c>
      <c r="J31" s="20">
        <v>4.224032586558045E-2</v>
      </c>
      <c r="K31" s="20"/>
      <c r="L31" s="13">
        <v>62.22</v>
      </c>
      <c r="M31" s="13">
        <v>9.1729999999999983</v>
      </c>
      <c r="N31" s="13">
        <f>((L31-M31)/L31)*100</f>
        <v>85.257152041144323</v>
      </c>
      <c r="O31" s="13">
        <v>5.1403342794071358</v>
      </c>
      <c r="P31" s="30">
        <v>1.8530982075203914</v>
      </c>
      <c r="Q31" s="30">
        <v>48.604435064382578</v>
      </c>
      <c r="R31" s="11">
        <v>8.5014185531048989E-2</v>
      </c>
    </row>
    <row r="32" spans="1:18" x14ac:dyDescent="0.25">
      <c r="A32" s="15">
        <v>18.100000000000001</v>
      </c>
      <c r="B32" s="15">
        <v>70.400000000000006</v>
      </c>
      <c r="C32" s="13" t="s">
        <v>69</v>
      </c>
      <c r="D32" s="13" t="s">
        <v>38</v>
      </c>
      <c r="E32" s="13">
        <v>2</v>
      </c>
      <c r="F32" s="18">
        <v>663.72</v>
      </c>
      <c r="G32" s="28">
        <v>747.4</v>
      </c>
      <c r="H32" s="18">
        <v>121.99999999999999</v>
      </c>
      <c r="I32" s="19">
        <v>0.10245901639344264</v>
      </c>
      <c r="J32" s="20">
        <v>5.6639511201629335E-2</v>
      </c>
      <c r="K32" s="20"/>
      <c r="L32" s="13">
        <v>83.43</v>
      </c>
      <c r="M32" s="13">
        <v>12.516</v>
      </c>
      <c r="N32" s="13">
        <f>((L32-M32)/L32)*100</f>
        <v>84.998202085580715</v>
      </c>
      <c r="O32" s="13">
        <v>5.0902527075812278</v>
      </c>
      <c r="P32" s="30">
        <v>1.8321913090694322</v>
      </c>
      <c r="Q32" s="30">
        <v>48.815749871381513</v>
      </c>
      <c r="R32" s="11">
        <v>9.1603462446858741E-2</v>
      </c>
    </row>
    <row r="33" spans="1:18" x14ac:dyDescent="0.25">
      <c r="A33" s="15">
        <v>22.1</v>
      </c>
      <c r="B33" s="15">
        <v>59.9</v>
      </c>
      <c r="C33" s="13" t="s">
        <v>69</v>
      </c>
      <c r="D33" s="13" t="s">
        <v>38</v>
      </c>
      <c r="E33" s="13">
        <v>3</v>
      </c>
      <c r="F33" s="18">
        <v>668.12</v>
      </c>
      <c r="G33" s="28">
        <v>441</v>
      </c>
      <c r="H33" s="18">
        <v>97</v>
      </c>
      <c r="I33" s="19">
        <v>0.12886597938144329</v>
      </c>
      <c r="J33" s="20">
        <v>4.5852002715546507E-2</v>
      </c>
      <c r="K33" s="20"/>
      <c r="L33" s="13">
        <v>67.540000000000006</v>
      </c>
      <c r="M33" s="13">
        <v>8.07</v>
      </c>
      <c r="N33" s="13">
        <f>((L33-M33)/L33)*100</f>
        <v>88.051525022209063</v>
      </c>
      <c r="O33" s="13">
        <v>5.7740887766149465</v>
      </c>
      <c r="P33" s="30">
        <v>1.7096670851436659</v>
      </c>
      <c r="Q33" s="30">
        <v>47.267797321359367</v>
      </c>
      <c r="R33" s="11">
        <v>8.0094872076545337E-2</v>
      </c>
    </row>
    <row r="34" spans="1:18" x14ac:dyDescent="0.25">
      <c r="A34" s="15">
        <v>20.8</v>
      </c>
      <c r="B34" s="15">
        <v>71.5</v>
      </c>
      <c r="C34" s="13" t="s">
        <v>69</v>
      </c>
      <c r="D34" s="13" t="s">
        <v>38</v>
      </c>
      <c r="E34" s="13">
        <v>4</v>
      </c>
      <c r="F34" s="18">
        <v>623.78</v>
      </c>
      <c r="G34" s="28">
        <v>447.6</v>
      </c>
      <c r="H34" s="18">
        <v>112</v>
      </c>
      <c r="I34" s="19">
        <v>0.11160714285714286</v>
      </c>
      <c r="J34" s="20">
        <v>3.9674134419551935E-2</v>
      </c>
      <c r="K34" s="20"/>
      <c r="L34" s="13">
        <v>58.44</v>
      </c>
      <c r="M34" s="13"/>
      <c r="N34" s="13"/>
      <c r="O34" s="13">
        <v>5.0201961915753008</v>
      </c>
      <c r="P34" s="13"/>
      <c r="Q34" s="13"/>
      <c r="R34" s="13"/>
    </row>
    <row r="35" spans="1:18" x14ac:dyDescent="0.25">
      <c r="A35" s="15">
        <v>19.7</v>
      </c>
      <c r="B35" s="15">
        <v>82.1</v>
      </c>
      <c r="C35" s="13" t="s">
        <v>69</v>
      </c>
      <c r="D35" s="13" t="s">
        <v>38</v>
      </c>
      <c r="E35" s="13">
        <v>5</v>
      </c>
      <c r="F35" s="18">
        <v>618.96</v>
      </c>
      <c r="G35" s="28">
        <v>427.4</v>
      </c>
      <c r="H35" s="18">
        <v>130</v>
      </c>
      <c r="I35" s="19">
        <v>9.6153846153846159E-2</v>
      </c>
      <c r="J35" s="20">
        <v>4.6625933469110661E-2</v>
      </c>
      <c r="K35" s="20"/>
      <c r="L35" s="13">
        <v>68.680000000000007</v>
      </c>
      <c r="M35" s="13"/>
      <c r="N35" s="13"/>
      <c r="O35" s="13">
        <v>5.3427419354838648</v>
      </c>
      <c r="P35" s="13"/>
      <c r="Q35" s="13"/>
      <c r="R35" s="13"/>
    </row>
    <row r="36" spans="1:18" x14ac:dyDescent="0.25">
      <c r="A36" s="15">
        <v>22</v>
      </c>
      <c r="B36" s="15">
        <v>69.7</v>
      </c>
      <c r="C36" s="13" t="s">
        <v>69</v>
      </c>
      <c r="D36" s="13" t="s">
        <v>39</v>
      </c>
      <c r="E36" s="13">
        <v>1</v>
      </c>
      <c r="F36" s="18">
        <v>661.56</v>
      </c>
      <c r="G36" s="28">
        <v>726.2</v>
      </c>
      <c r="H36" s="18">
        <v>142</v>
      </c>
      <c r="I36" s="19">
        <v>8.8028169014084501E-2</v>
      </c>
      <c r="J36" s="20">
        <v>0.10125594025797692</v>
      </c>
      <c r="K36" s="20"/>
      <c r="L36" s="13">
        <v>149.15</v>
      </c>
      <c r="M36" s="13">
        <v>63.065500000000007</v>
      </c>
      <c r="N36" s="13">
        <f t="shared" ref="N36:N41" si="0">((L36-M36)/L36)*100</f>
        <v>57.716728126047599</v>
      </c>
      <c r="O36" s="13">
        <v>5.7927483372666915</v>
      </c>
      <c r="P36" s="30">
        <v>1.0503913166264078</v>
      </c>
      <c r="Q36" s="30">
        <v>52.207434849310843</v>
      </c>
      <c r="R36" s="11">
        <v>5.6482292514412877E-2</v>
      </c>
    </row>
    <row r="37" spans="1:18" x14ac:dyDescent="0.25">
      <c r="A37" s="15">
        <v>21.3</v>
      </c>
      <c r="B37" s="15">
        <v>64.400000000000006</v>
      </c>
      <c r="C37" s="13" t="s">
        <v>69</v>
      </c>
      <c r="D37" s="13" t="s">
        <v>39</v>
      </c>
      <c r="E37" s="13">
        <v>2</v>
      </c>
      <c r="F37" s="18">
        <v>690.02</v>
      </c>
      <c r="G37" s="28">
        <v>667.6</v>
      </c>
      <c r="H37" s="18">
        <v>97</v>
      </c>
      <c r="I37" s="19">
        <v>0.12886597938144329</v>
      </c>
      <c r="J37" s="20">
        <v>9.0923285811269516E-2</v>
      </c>
      <c r="K37" s="20"/>
      <c r="L37" s="13">
        <v>133.93</v>
      </c>
      <c r="M37" s="13">
        <v>41.541499999999999</v>
      </c>
      <c r="N37" s="13">
        <f t="shared" si="0"/>
        <v>68.98267751810647</v>
      </c>
      <c r="O37" s="13">
        <v>5.4957296695135582</v>
      </c>
      <c r="P37" s="30">
        <v>0.96407327956478661</v>
      </c>
      <c r="Q37" s="30">
        <v>53.080399121068758</v>
      </c>
      <c r="R37" s="11">
        <v>4.3044053631772092E-2</v>
      </c>
    </row>
    <row r="38" spans="1:18" x14ac:dyDescent="0.25">
      <c r="A38" s="15">
        <v>22</v>
      </c>
      <c r="B38" s="15">
        <v>58.5</v>
      </c>
      <c r="C38" s="13" t="s">
        <v>69</v>
      </c>
      <c r="D38" s="13" t="s">
        <v>39</v>
      </c>
      <c r="E38" s="13">
        <v>3</v>
      </c>
      <c r="F38" s="18">
        <v>666.54</v>
      </c>
      <c r="G38" s="28">
        <v>853.4</v>
      </c>
      <c r="H38" s="18">
        <v>235</v>
      </c>
      <c r="I38" s="19">
        <v>5.3191489361702128E-2</v>
      </c>
      <c r="J38" s="20">
        <v>9.4270196877121529E-2</v>
      </c>
      <c r="K38" s="20"/>
      <c r="L38" s="13">
        <v>138.86000000000001</v>
      </c>
      <c r="M38" s="13">
        <v>35.499000000000002</v>
      </c>
      <c r="N38" s="13">
        <f t="shared" si="0"/>
        <v>74.435402563733263</v>
      </c>
      <c r="O38" s="13">
        <v>5.5514974433893398</v>
      </c>
      <c r="P38" s="30">
        <v>0.90922600462012271</v>
      </c>
      <c r="Q38" s="30">
        <v>52.194395546475675</v>
      </c>
      <c r="R38" s="11">
        <v>3.9549384735431951E-2</v>
      </c>
    </row>
    <row r="39" spans="1:18" x14ac:dyDescent="0.25">
      <c r="A39" s="15">
        <v>22.2</v>
      </c>
      <c r="B39" s="15">
        <v>67.7</v>
      </c>
      <c r="C39" s="13" t="s">
        <v>69</v>
      </c>
      <c r="D39" s="13" t="s">
        <v>70</v>
      </c>
      <c r="E39" s="13">
        <v>1</v>
      </c>
      <c r="F39" s="18">
        <v>528</v>
      </c>
      <c r="G39" s="28">
        <v>663.6</v>
      </c>
      <c r="H39" s="18">
        <v>215</v>
      </c>
      <c r="I39" s="19">
        <v>5.8139534883720929E-2</v>
      </c>
      <c r="J39" s="20">
        <v>5.8424983027834353E-2</v>
      </c>
      <c r="K39" s="20"/>
      <c r="L39" s="13">
        <v>86.06</v>
      </c>
      <c r="M39" s="13">
        <v>22.424999999999997</v>
      </c>
      <c r="N39" s="13">
        <f t="shared" si="0"/>
        <v>73.942598187311177</v>
      </c>
      <c r="O39" s="13">
        <v>6.1588772312304121</v>
      </c>
      <c r="P39" s="30">
        <v>0.96544182433726156</v>
      </c>
      <c r="Q39" s="30">
        <v>52.480034143332695</v>
      </c>
      <c r="R39" s="11">
        <v>2.7676312732193703E-2</v>
      </c>
    </row>
    <row r="40" spans="1:18" x14ac:dyDescent="0.25">
      <c r="A40" s="15">
        <v>21.1</v>
      </c>
      <c r="B40" s="15">
        <v>61.6</v>
      </c>
      <c r="C40" s="13" t="s">
        <v>69</v>
      </c>
      <c r="D40" s="13" t="s">
        <v>70</v>
      </c>
      <c r="E40" s="13">
        <v>2</v>
      </c>
      <c r="F40" s="18">
        <v>569.08000000000004</v>
      </c>
      <c r="G40" s="28">
        <v>704.2</v>
      </c>
      <c r="H40" s="18">
        <v>92</v>
      </c>
      <c r="I40" s="19">
        <v>0.1358695652173913</v>
      </c>
      <c r="J40" s="20">
        <v>5.9402579769178544E-2</v>
      </c>
      <c r="K40" s="20"/>
      <c r="L40" s="13">
        <v>87.5</v>
      </c>
      <c r="M40" s="13">
        <v>6.4099999999999984</v>
      </c>
      <c r="N40" s="13">
        <f t="shared" si="0"/>
        <v>92.674285714285716</v>
      </c>
      <c r="O40" s="13">
        <v>6.0919735279144742</v>
      </c>
      <c r="P40" s="30">
        <v>0.88322430135642316</v>
      </c>
      <c r="Q40" s="30">
        <v>53.210777900263245</v>
      </c>
      <c r="R40" s="11">
        <v>2.6535232891302808E-2</v>
      </c>
    </row>
    <row r="41" spans="1:18" x14ac:dyDescent="0.25">
      <c r="A41" s="15">
        <v>21.7</v>
      </c>
      <c r="B41" s="15">
        <v>62.5</v>
      </c>
      <c r="C41" s="13" t="s">
        <v>69</v>
      </c>
      <c r="D41" s="13" t="s">
        <v>70</v>
      </c>
      <c r="E41" s="13">
        <v>3</v>
      </c>
      <c r="F41" s="18">
        <v>706.16</v>
      </c>
      <c r="G41" s="28">
        <v>499.8</v>
      </c>
      <c r="H41" s="18">
        <v>136</v>
      </c>
      <c r="I41" s="19">
        <v>9.1911764705882359E-2</v>
      </c>
      <c r="J41" s="20">
        <v>5.5478615071283092E-2</v>
      </c>
      <c r="K41" s="20"/>
      <c r="L41" s="13">
        <v>81.72</v>
      </c>
      <c r="M41" s="13">
        <v>5.0579999999999998</v>
      </c>
      <c r="N41" s="13">
        <f t="shared" si="0"/>
        <v>93.810572687224678</v>
      </c>
      <c r="O41" s="13">
        <v>6.1781329175599327</v>
      </c>
      <c r="P41" s="30">
        <v>0.83286622358581641</v>
      </c>
      <c r="Q41" s="30">
        <v>51.416950001259544</v>
      </c>
      <c r="R41" s="11">
        <v>2.4441813078855811E-2</v>
      </c>
    </row>
    <row r="42" spans="1:18" x14ac:dyDescent="0.25">
      <c r="A42" s="15">
        <v>21</v>
      </c>
      <c r="B42" s="15">
        <v>72.3</v>
      </c>
      <c r="C42" s="13" t="s">
        <v>69</v>
      </c>
      <c r="D42" s="13" t="s">
        <v>70</v>
      </c>
      <c r="E42" s="13">
        <v>4</v>
      </c>
      <c r="F42" s="18">
        <v>670.88</v>
      </c>
      <c r="G42" s="28">
        <v>420.2</v>
      </c>
      <c r="H42" s="18">
        <v>68</v>
      </c>
      <c r="I42" s="19">
        <v>0.18382352941176472</v>
      </c>
      <c r="J42" s="20">
        <v>5.3781398506449425E-2</v>
      </c>
      <c r="K42" s="20"/>
      <c r="L42" s="13">
        <v>79.22</v>
      </c>
      <c r="M42" s="13"/>
      <c r="N42" s="13"/>
      <c r="O42" s="13">
        <v>5.7944606413994091</v>
      </c>
      <c r="P42" s="13"/>
      <c r="Q42" s="13"/>
      <c r="R42" s="13"/>
    </row>
    <row r="43" spans="1:18" x14ac:dyDescent="0.25">
      <c r="A43" s="15">
        <v>23.4</v>
      </c>
      <c r="B43" s="15">
        <v>71.400000000000006</v>
      </c>
      <c r="C43" s="13" t="s">
        <v>69</v>
      </c>
      <c r="D43" s="13" t="s">
        <v>70</v>
      </c>
      <c r="E43" s="13">
        <v>5</v>
      </c>
      <c r="F43" s="18">
        <v>619.88</v>
      </c>
      <c r="G43" s="28">
        <v>538.4</v>
      </c>
      <c r="H43" s="18">
        <v>90</v>
      </c>
      <c r="I43" s="19">
        <v>0.1388888888888889</v>
      </c>
      <c r="J43" s="20">
        <v>5.9538357094365245E-2</v>
      </c>
      <c r="K43" s="20"/>
      <c r="L43" s="13">
        <v>87.7</v>
      </c>
      <c r="M43" s="13"/>
      <c r="N43" s="13"/>
      <c r="O43" s="13">
        <v>5.7853215395649054</v>
      </c>
      <c r="P43" s="13"/>
      <c r="Q43" s="13"/>
      <c r="R43" s="13"/>
    </row>
    <row r="44" spans="1:18" x14ac:dyDescent="0.25">
      <c r="A44" s="15">
        <v>20.9</v>
      </c>
      <c r="B44" s="15">
        <v>64</v>
      </c>
      <c r="C44" s="13" t="s">
        <v>69</v>
      </c>
      <c r="D44" s="13" t="s">
        <v>70</v>
      </c>
      <c r="E44" s="13">
        <v>6</v>
      </c>
      <c r="F44" s="18">
        <v>646.96</v>
      </c>
      <c r="G44" s="28">
        <v>549.4</v>
      </c>
      <c r="H44" s="18">
        <v>143</v>
      </c>
      <c r="I44" s="19">
        <v>8.7412587412587409E-2</v>
      </c>
      <c r="J44" s="20">
        <v>5.3217922606924643E-2</v>
      </c>
      <c r="K44" s="20"/>
      <c r="L44" s="13">
        <v>78.39</v>
      </c>
      <c r="M44" s="13"/>
      <c r="N44" s="13"/>
      <c r="O44" s="13">
        <v>5.815654718361368</v>
      </c>
      <c r="P44" s="13"/>
      <c r="Q44" s="13"/>
      <c r="R44" s="13"/>
    </row>
    <row r="45" spans="1:18" x14ac:dyDescent="0.25">
      <c r="A45" s="15">
        <v>22.8</v>
      </c>
      <c r="B45" s="15">
        <v>63.4</v>
      </c>
      <c r="C45" s="13" t="s">
        <v>69</v>
      </c>
      <c r="D45" s="13" t="s">
        <v>40</v>
      </c>
      <c r="E45" s="13">
        <v>1</v>
      </c>
      <c r="F45" s="18">
        <v>604</v>
      </c>
      <c r="G45" s="28">
        <v>902.8</v>
      </c>
      <c r="H45" s="18">
        <v>175</v>
      </c>
      <c r="I45" s="19">
        <v>7.1428571428571425E-2</v>
      </c>
      <c r="J45" s="20">
        <v>7.384249830278343E-2</v>
      </c>
      <c r="K45" s="20"/>
      <c r="L45" s="13">
        <v>108.77</v>
      </c>
      <c r="M45" s="13">
        <v>9.7569999999999979</v>
      </c>
      <c r="N45" s="13">
        <f>((L45-M45)/L45)*100</f>
        <v>91.029695688149317</v>
      </c>
      <c r="O45" s="13">
        <v>6.177076183939592</v>
      </c>
      <c r="P45" s="30">
        <v>1.4132098654037242</v>
      </c>
      <c r="Q45" s="30">
        <v>48.542480923310464</v>
      </c>
      <c r="R45" s="11">
        <v>7.3792457318307567E-2</v>
      </c>
    </row>
    <row r="46" spans="1:18" x14ac:dyDescent="0.25">
      <c r="A46" s="15">
        <v>23.5</v>
      </c>
      <c r="B46" s="15">
        <v>72.3</v>
      </c>
      <c r="C46" s="13" t="s">
        <v>69</v>
      </c>
      <c r="D46" s="13" t="s">
        <v>40</v>
      </c>
      <c r="E46" s="13">
        <v>5</v>
      </c>
      <c r="F46" s="18">
        <v>593.22</v>
      </c>
      <c r="G46" s="28">
        <v>796.8</v>
      </c>
      <c r="H46" s="18">
        <v>144.99999999999997</v>
      </c>
      <c r="I46" s="19">
        <v>8.6206896551724158E-2</v>
      </c>
      <c r="J46" s="20">
        <v>6.1289884589273591E-2</v>
      </c>
      <c r="K46" s="20"/>
      <c r="L46" s="13">
        <v>90.28</v>
      </c>
      <c r="M46" s="13"/>
      <c r="N46" s="13"/>
      <c r="O46" s="13">
        <v>6.1692969870875176</v>
      </c>
      <c r="P46" s="13"/>
      <c r="Q46" s="13"/>
      <c r="R46" s="13"/>
    </row>
    <row r="47" spans="1:18" x14ac:dyDescent="0.25">
      <c r="A47" s="15">
        <v>22.7</v>
      </c>
      <c r="B47" s="15">
        <v>67</v>
      </c>
      <c r="C47" s="13" t="s">
        <v>69</v>
      </c>
      <c r="D47" s="13" t="s">
        <v>41</v>
      </c>
      <c r="E47" s="13">
        <v>1</v>
      </c>
      <c r="F47" s="18">
        <v>670.8</v>
      </c>
      <c r="G47" s="28">
        <v>673.2</v>
      </c>
      <c r="H47" s="18">
        <v>124.00000000000001</v>
      </c>
      <c r="I47" s="19">
        <v>0.10080645161290322</v>
      </c>
      <c r="J47" s="20">
        <v>8.6802443991853356E-2</v>
      </c>
      <c r="K47" s="20"/>
      <c r="L47" s="13">
        <v>127.86</v>
      </c>
      <c r="M47" s="13">
        <v>44.152000000000001</v>
      </c>
      <c r="N47" s="13">
        <f>((L47-M47)/L47)*100</f>
        <v>65.468481151259184</v>
      </c>
      <c r="O47" s="13">
        <v>5.2932761087267624</v>
      </c>
      <c r="P47" s="30">
        <v>1.0809752972960434</v>
      </c>
      <c r="Q47" s="30">
        <v>52.387849951848025</v>
      </c>
      <c r="R47" s="11">
        <v>5.0585304413499357E-2</v>
      </c>
    </row>
    <row r="48" spans="1:18" x14ac:dyDescent="0.25">
      <c r="A48" s="15">
        <v>19.5</v>
      </c>
      <c r="B48" s="15">
        <v>74.400000000000006</v>
      </c>
      <c r="C48" s="13" t="s">
        <v>69</v>
      </c>
      <c r="D48" s="13" t="s">
        <v>41</v>
      </c>
      <c r="E48" s="13">
        <v>2</v>
      </c>
      <c r="F48" s="18">
        <v>711.24</v>
      </c>
      <c r="G48" s="28">
        <v>605.6</v>
      </c>
      <c r="H48" s="18">
        <v>114</v>
      </c>
      <c r="I48" s="19">
        <v>0.10964912280701754</v>
      </c>
      <c r="J48" s="20">
        <v>8.8004073319755599E-2</v>
      </c>
      <c r="K48" s="20"/>
      <c r="L48" s="13">
        <v>129.63</v>
      </c>
      <c r="M48" s="13">
        <v>45.555</v>
      </c>
      <c r="N48" s="13">
        <f>((L48-M48)/L48)*100</f>
        <v>64.857671835223314</v>
      </c>
      <c r="O48" s="13">
        <v>5.0972501676726925</v>
      </c>
      <c r="P48" s="30">
        <v>0.99810908401572385</v>
      </c>
      <c r="Q48" s="30">
        <v>52.535634155099245</v>
      </c>
      <c r="R48" s="11">
        <v>4.4434776192725553E-2</v>
      </c>
    </row>
    <row r="49" spans="1:18" x14ac:dyDescent="0.25">
      <c r="A49" s="15">
        <v>18.600000000000001</v>
      </c>
      <c r="B49" s="15">
        <v>69.8</v>
      </c>
      <c r="C49" s="13" t="s">
        <v>69</v>
      </c>
      <c r="D49" s="13" t="s">
        <v>41</v>
      </c>
      <c r="E49" s="13">
        <v>3</v>
      </c>
      <c r="F49" s="18">
        <v>722.3</v>
      </c>
      <c r="G49" s="28">
        <v>666.4</v>
      </c>
      <c r="H49" s="18">
        <v>140</v>
      </c>
      <c r="I49" s="19">
        <v>8.9285714285714288E-2</v>
      </c>
      <c r="J49" s="20">
        <v>9.1099796334012217E-2</v>
      </c>
      <c r="K49" s="20"/>
      <c r="L49" s="13">
        <v>134.19</v>
      </c>
      <c r="M49" s="13">
        <v>36.420999999999999</v>
      </c>
      <c r="N49" s="13">
        <f>((L49-M49)/L49)*100</f>
        <v>72.858633281168494</v>
      </c>
      <c r="O49" s="13">
        <v>5.5869872701555998</v>
      </c>
      <c r="P49" s="30">
        <v>1.0832569130255734</v>
      </c>
      <c r="Q49" s="30">
        <v>52.453230143992833</v>
      </c>
      <c r="R49" s="11">
        <v>4.5736568402527669E-2</v>
      </c>
    </row>
    <row r="50" spans="1:18" x14ac:dyDescent="0.25">
      <c r="A50" s="15">
        <v>19.8</v>
      </c>
      <c r="B50" s="15">
        <v>78.3</v>
      </c>
      <c r="C50" s="13" t="s">
        <v>69</v>
      </c>
      <c r="D50" s="13" t="s">
        <v>41</v>
      </c>
      <c r="E50" s="13">
        <v>4</v>
      </c>
      <c r="F50" s="18">
        <v>682.84</v>
      </c>
      <c r="G50" s="28">
        <v>595</v>
      </c>
      <c r="H50" s="18">
        <v>111</v>
      </c>
      <c r="I50" s="19">
        <v>0.11261261261261261</v>
      </c>
      <c r="J50" s="20">
        <v>8.1466395112016296E-2</v>
      </c>
      <c r="K50" s="20"/>
      <c r="L50" s="13">
        <v>120</v>
      </c>
      <c r="M50" s="13"/>
      <c r="N50" s="13"/>
      <c r="O50" s="13">
        <v>5.0547896783315585</v>
      </c>
      <c r="P50" s="13"/>
      <c r="Q50" s="13"/>
      <c r="R50" s="13"/>
    </row>
    <row r="51" spans="1:18" x14ac:dyDescent="0.25">
      <c r="A51" s="15">
        <v>21</v>
      </c>
      <c r="B51" s="15">
        <v>72.900000000000006</v>
      </c>
      <c r="C51" s="13" t="s">
        <v>69</v>
      </c>
      <c r="D51" s="13" t="s">
        <v>42</v>
      </c>
      <c r="E51" s="13">
        <v>1</v>
      </c>
      <c r="F51" s="18">
        <v>623.36</v>
      </c>
      <c r="G51" s="28">
        <v>259.60000000000002</v>
      </c>
      <c r="H51" s="18">
        <v>60.999999999999993</v>
      </c>
      <c r="I51" s="19">
        <v>0.20491803278688528</v>
      </c>
      <c r="J51" s="20">
        <v>3.5044127630685672E-2</v>
      </c>
      <c r="K51" s="20"/>
      <c r="L51" s="13">
        <v>51.62</v>
      </c>
      <c r="M51" s="13">
        <v>6.0539999999999985</v>
      </c>
      <c r="N51" s="13">
        <f>((L51-M51)/L51)*100</f>
        <v>88.271987601704765</v>
      </c>
      <c r="O51" s="13">
        <v>7.5976081603939569</v>
      </c>
      <c r="P51" s="30">
        <v>1.8173453000013575</v>
      </c>
      <c r="Q51" s="30">
        <v>45.880453876167323</v>
      </c>
      <c r="R51" s="11">
        <v>0.10087282645903009</v>
      </c>
    </row>
    <row r="52" spans="1:18" x14ac:dyDescent="0.25">
      <c r="A52" s="15">
        <v>19.8</v>
      </c>
      <c r="B52" s="15">
        <v>67.099999999999994</v>
      </c>
      <c r="C52" s="13" t="s">
        <v>69</v>
      </c>
      <c r="D52" s="13" t="s">
        <v>42</v>
      </c>
      <c r="E52" s="13">
        <v>2</v>
      </c>
      <c r="F52" s="18">
        <v>652.24</v>
      </c>
      <c r="G52" s="28">
        <v>247</v>
      </c>
      <c r="H52" s="18">
        <v>98.999999999999986</v>
      </c>
      <c r="I52" s="19">
        <v>0.12626262626262627</v>
      </c>
      <c r="J52" s="20">
        <v>2.9008825526137132E-2</v>
      </c>
      <c r="K52" s="20"/>
      <c r="L52" s="13">
        <v>42.73</v>
      </c>
      <c r="M52" s="13">
        <v>5.1340000000000003</v>
      </c>
      <c r="N52" s="13">
        <f>((L52-M52)/L52)*100</f>
        <v>87.98502223262345</v>
      </c>
      <c r="O52" s="13">
        <v>6.659505907626202</v>
      </c>
      <c r="P52" s="30">
        <v>1.7533675565424212</v>
      </c>
      <c r="Q52" s="30">
        <v>47.787000897719757</v>
      </c>
      <c r="R52" s="11">
        <v>8.9294624140301981E-2</v>
      </c>
    </row>
    <row r="53" spans="1:18" x14ac:dyDescent="0.25">
      <c r="A53" s="15">
        <v>22.5</v>
      </c>
      <c r="B53" s="15">
        <v>60.7</v>
      </c>
      <c r="C53" s="13" t="s">
        <v>69</v>
      </c>
      <c r="D53" s="13" t="s">
        <v>42</v>
      </c>
      <c r="E53" s="13">
        <v>3</v>
      </c>
      <c r="F53" s="18">
        <v>641.48</v>
      </c>
      <c r="G53" s="28">
        <v>237.4</v>
      </c>
      <c r="H53" s="18">
        <v>83</v>
      </c>
      <c r="I53" s="19">
        <v>0.15060240963855423</v>
      </c>
      <c r="J53" s="20">
        <v>3.0801086218601493E-2</v>
      </c>
      <c r="K53" s="20"/>
      <c r="L53" s="13">
        <v>45.37</v>
      </c>
      <c r="M53" s="13">
        <v>5.2890000000000006</v>
      </c>
      <c r="N53" s="13">
        <f>((L53-M53)/L53)*100</f>
        <v>88.342517081772087</v>
      </c>
      <c r="O53" s="13">
        <v>7.3038773669972912</v>
      </c>
      <c r="P53" s="30">
        <v>1.7604869745849117</v>
      </c>
      <c r="Q53" s="30">
        <v>45.645518285422952</v>
      </c>
      <c r="R53" s="11">
        <v>9.1355701991279084E-2</v>
      </c>
    </row>
    <row r="54" spans="1:18" x14ac:dyDescent="0.25">
      <c r="A54" s="15">
        <v>19.2</v>
      </c>
      <c r="B54" s="15">
        <v>74.900000000000006</v>
      </c>
      <c r="C54" s="13" t="s">
        <v>69</v>
      </c>
      <c r="D54" s="13" t="s">
        <v>42</v>
      </c>
      <c r="E54" s="13">
        <v>4</v>
      </c>
      <c r="F54" s="18">
        <v>597.20000000000005</v>
      </c>
      <c r="G54" s="28">
        <v>219.4</v>
      </c>
      <c r="H54" s="18">
        <v>78</v>
      </c>
      <c r="I54" s="19">
        <v>0.16025641025641027</v>
      </c>
      <c r="J54" s="20">
        <v>2.9843856076035302E-2</v>
      </c>
      <c r="K54" s="20"/>
      <c r="L54" s="13">
        <v>43.96</v>
      </c>
      <c r="M54" s="13"/>
      <c r="N54" s="13"/>
      <c r="O54" s="13">
        <v>6.6584841976066302</v>
      </c>
      <c r="P54" s="13"/>
      <c r="Q54" s="13"/>
      <c r="R54" s="13"/>
    </row>
    <row r="55" spans="1:18" x14ac:dyDescent="0.25">
      <c r="A55" s="15">
        <v>22.1</v>
      </c>
      <c r="B55" s="15">
        <v>75.5</v>
      </c>
      <c r="C55" s="13" t="s">
        <v>69</v>
      </c>
      <c r="D55" s="13" t="s">
        <v>42</v>
      </c>
      <c r="E55" s="13">
        <v>5</v>
      </c>
      <c r="F55" s="18">
        <v>614.72</v>
      </c>
      <c r="G55" s="28">
        <v>228</v>
      </c>
      <c r="H55" s="18">
        <v>80</v>
      </c>
      <c r="I55" s="19">
        <v>0.15625</v>
      </c>
      <c r="J55" s="20">
        <v>3.1018329938900201E-2</v>
      </c>
      <c r="K55" s="20"/>
      <c r="L55" s="13">
        <v>45.69</v>
      </c>
      <c r="M55" s="13"/>
      <c r="N55" s="13"/>
      <c r="O55" s="13">
        <v>6.8368277119416554</v>
      </c>
      <c r="P55" s="13"/>
      <c r="Q55" s="13"/>
      <c r="R55" s="13"/>
    </row>
    <row r="56" spans="1:18" x14ac:dyDescent="0.25">
      <c r="A56" s="15">
        <v>18.600000000000001</v>
      </c>
      <c r="B56" s="15">
        <v>67.400000000000006</v>
      </c>
      <c r="C56" s="13" t="s">
        <v>69</v>
      </c>
      <c r="D56" s="13" t="s">
        <v>42</v>
      </c>
      <c r="E56" s="13">
        <v>6</v>
      </c>
      <c r="F56" s="18">
        <v>683.06</v>
      </c>
      <c r="G56" s="28">
        <v>198.4</v>
      </c>
      <c r="H56" s="18">
        <v>88</v>
      </c>
      <c r="I56" s="19">
        <v>0.14204545454545456</v>
      </c>
      <c r="J56" s="20">
        <v>3.0420909708078751E-2</v>
      </c>
      <c r="K56" s="20"/>
      <c r="L56" s="13">
        <v>44.81</v>
      </c>
      <c r="M56" s="13"/>
      <c r="N56" s="13"/>
      <c r="O56" s="13">
        <v>6.4852607709750476</v>
      </c>
      <c r="P56" s="13"/>
      <c r="Q56" s="13"/>
      <c r="R56" s="13"/>
    </row>
    <row r="57" spans="1:18" x14ac:dyDescent="0.25">
      <c r="A57" s="15">
        <v>18.3</v>
      </c>
      <c r="B57" s="15">
        <v>82.9</v>
      </c>
      <c r="C57" s="13" t="s">
        <v>69</v>
      </c>
      <c r="D57" s="13" t="s">
        <v>43</v>
      </c>
      <c r="E57" s="13">
        <v>1</v>
      </c>
      <c r="F57" s="18">
        <v>753.08</v>
      </c>
      <c r="G57" s="28">
        <v>414.2</v>
      </c>
      <c r="H57" s="18">
        <v>73.000000000000014</v>
      </c>
      <c r="I57" s="19">
        <v>0.17123287671232873</v>
      </c>
      <c r="J57" s="20">
        <v>5.3523421588594709E-2</v>
      </c>
      <c r="K57" s="20"/>
      <c r="L57" s="13">
        <v>78.84</v>
      </c>
      <c r="M57" s="13">
        <v>5.419999999999999</v>
      </c>
      <c r="N57" s="13">
        <f>((L57-M57)/L57)*100</f>
        <v>93.125317097919833</v>
      </c>
      <c r="O57" s="13">
        <v>4.9864498644986499</v>
      </c>
      <c r="P57" s="30">
        <v>0.71598953940187438</v>
      </c>
      <c r="Q57" s="30">
        <v>51.855453079847834</v>
      </c>
      <c r="R57" s="11">
        <v>2.052067302254719E-2</v>
      </c>
    </row>
    <row r="58" spans="1:18" x14ac:dyDescent="0.25">
      <c r="A58" s="15">
        <v>21.5</v>
      </c>
      <c r="B58" s="15">
        <v>61.4</v>
      </c>
      <c r="C58" s="13" t="s">
        <v>69</v>
      </c>
      <c r="D58" s="13" t="s">
        <v>43</v>
      </c>
      <c r="E58" s="13">
        <v>2</v>
      </c>
      <c r="F58" s="18">
        <v>747.42</v>
      </c>
      <c r="G58" s="28">
        <v>285.8</v>
      </c>
      <c r="H58" s="18">
        <v>91</v>
      </c>
      <c r="I58" s="19">
        <v>0.13736263736263737</v>
      </c>
      <c r="J58" s="20">
        <v>4.6245756958587916E-2</v>
      </c>
      <c r="K58" s="20"/>
      <c r="L58" s="13">
        <v>68.12</v>
      </c>
      <c r="M58" s="13">
        <v>7.1319999999999988</v>
      </c>
      <c r="N58" s="13">
        <f>((L58-M58)/L58)*100</f>
        <v>89.530240751614798</v>
      </c>
      <c r="O58" s="13">
        <v>4.9454078355812436</v>
      </c>
      <c r="P58" s="30">
        <v>0.66126478384479759</v>
      </c>
      <c r="Q58" s="30">
        <v>53.742799684593919</v>
      </c>
      <c r="R58" s="11">
        <v>1.8575891591875299E-2</v>
      </c>
    </row>
    <row r="59" spans="1:18" x14ac:dyDescent="0.25">
      <c r="A59" s="15">
        <v>21.3</v>
      </c>
      <c r="B59" s="15">
        <v>58.6</v>
      </c>
      <c r="C59" s="13" t="s">
        <v>69</v>
      </c>
      <c r="D59" s="13" t="s">
        <v>43</v>
      </c>
      <c r="E59" s="13">
        <v>3</v>
      </c>
      <c r="F59" s="18">
        <v>734.42</v>
      </c>
      <c r="G59" s="28">
        <v>333.2</v>
      </c>
      <c r="H59" s="18">
        <v>90</v>
      </c>
      <c r="I59" s="19">
        <v>0.1388888888888889</v>
      </c>
      <c r="J59" s="20">
        <v>5.1479972844534962E-2</v>
      </c>
      <c r="K59" s="20"/>
      <c r="L59" s="13">
        <v>75.83</v>
      </c>
      <c r="M59" s="13">
        <v>6.9449999999999985</v>
      </c>
      <c r="N59" s="13">
        <f>((L59-M59)/L59)*100</f>
        <v>90.84135566398524</v>
      </c>
      <c r="O59" s="13">
        <v>5.047189167008626</v>
      </c>
      <c r="P59" s="30">
        <v>0.73229626601032349</v>
      </c>
      <c r="Q59" s="30">
        <v>53.25095742048282</v>
      </c>
      <c r="R59" s="11">
        <v>2.0036885053449811E-2</v>
      </c>
    </row>
    <row r="60" spans="1:18" x14ac:dyDescent="0.25">
      <c r="A60" s="15">
        <v>23</v>
      </c>
      <c r="B60" s="15">
        <v>64.2</v>
      </c>
      <c r="C60" s="13" t="s">
        <v>69</v>
      </c>
      <c r="D60" s="13" t="s">
        <v>43</v>
      </c>
      <c r="E60" s="13">
        <v>4</v>
      </c>
      <c r="F60" s="18">
        <v>774.94</v>
      </c>
      <c r="G60" s="28">
        <v>394.4</v>
      </c>
      <c r="H60" s="18">
        <v>75</v>
      </c>
      <c r="I60" s="19">
        <v>0.16666666666666666</v>
      </c>
      <c r="J60" s="20">
        <v>5.1642905634758991E-2</v>
      </c>
      <c r="K60" s="20"/>
      <c r="L60" s="13">
        <v>76.069999999999993</v>
      </c>
      <c r="M60" s="13"/>
      <c r="N60" s="13"/>
      <c r="O60" s="13">
        <v>4.8575305291723154</v>
      </c>
      <c r="P60" s="13"/>
      <c r="Q60" s="13"/>
      <c r="R60" s="13"/>
    </row>
    <row r="61" spans="1:18" x14ac:dyDescent="0.25">
      <c r="A61" s="15">
        <v>22.3</v>
      </c>
      <c r="B61" s="15">
        <v>69.099999999999994</v>
      </c>
      <c r="C61" s="13" t="s">
        <v>69</v>
      </c>
      <c r="D61" s="13" t="s">
        <v>44</v>
      </c>
      <c r="E61" s="13">
        <v>1</v>
      </c>
      <c r="F61" s="18">
        <v>763.48</v>
      </c>
      <c r="G61" s="28">
        <v>1376.6</v>
      </c>
      <c r="H61" s="18">
        <v>198.99999999999997</v>
      </c>
      <c r="I61" s="19">
        <v>6.2814070351758802E-2</v>
      </c>
      <c r="J61" s="20">
        <v>0.11378818737270877</v>
      </c>
      <c r="K61" s="20"/>
      <c r="L61" s="13">
        <v>167.61</v>
      </c>
      <c r="M61" s="13">
        <v>10.758999999999999</v>
      </c>
      <c r="N61" s="13">
        <f t="shared" ref="N61:N67" si="1">((L61-M61)/L61)*100</f>
        <v>93.580931925302792</v>
      </c>
      <c r="O61" s="13">
        <v>6.4883605745418418</v>
      </c>
      <c r="P61" s="30">
        <v>0.92814003807373402</v>
      </c>
      <c r="Q61" s="30">
        <v>47.902598961819322</v>
      </c>
      <c r="R61" s="11">
        <v>3.2618452003129426E-2</v>
      </c>
    </row>
    <row r="62" spans="1:18" x14ac:dyDescent="0.25">
      <c r="A62" s="15">
        <v>20.8</v>
      </c>
      <c r="B62" s="15">
        <v>62.9</v>
      </c>
      <c r="C62" s="13" t="s">
        <v>69</v>
      </c>
      <c r="D62" s="13" t="s">
        <v>44</v>
      </c>
      <c r="E62" s="13">
        <v>2</v>
      </c>
      <c r="F62" s="18">
        <v>739.94</v>
      </c>
      <c r="G62" s="28">
        <v>1436.4</v>
      </c>
      <c r="H62" s="18">
        <v>198.99999999999997</v>
      </c>
      <c r="I62" s="19">
        <v>6.2814070351758802E-2</v>
      </c>
      <c r="J62" s="20">
        <v>0.10034623217922607</v>
      </c>
      <c r="K62" s="20"/>
      <c r="L62" s="13">
        <v>147.81</v>
      </c>
      <c r="M62" s="13">
        <v>10.012</v>
      </c>
      <c r="N62" s="13">
        <f t="shared" si="1"/>
        <v>93.226439347811379</v>
      </c>
      <c r="O62" s="13">
        <v>6.1002785515320426</v>
      </c>
      <c r="P62" s="30">
        <v>0.96269792068504911</v>
      </c>
      <c r="Q62" s="30">
        <v>48.103408879570885</v>
      </c>
      <c r="R62" s="11">
        <v>3.4359043685090199E-2</v>
      </c>
    </row>
    <row r="63" spans="1:18" x14ac:dyDescent="0.25">
      <c r="A63" s="15">
        <v>21.4</v>
      </c>
      <c r="B63" s="15">
        <v>70.400000000000006</v>
      </c>
      <c r="C63" s="13" t="s">
        <v>69</v>
      </c>
      <c r="D63" s="13" t="s">
        <v>45</v>
      </c>
      <c r="E63" s="13">
        <v>1</v>
      </c>
      <c r="F63" s="18">
        <v>719.8</v>
      </c>
      <c r="G63" s="28">
        <v>581.20000000000005</v>
      </c>
      <c r="H63" s="18">
        <v>92</v>
      </c>
      <c r="I63" s="19">
        <v>0.1358695652173913</v>
      </c>
      <c r="J63" s="20">
        <v>6.3910386965376778E-2</v>
      </c>
      <c r="K63" s="20"/>
      <c r="L63" s="13">
        <v>94.14</v>
      </c>
      <c r="M63" s="13">
        <v>3.4889999999999999</v>
      </c>
      <c r="N63" s="13">
        <f t="shared" si="1"/>
        <v>96.293817718291891</v>
      </c>
      <c r="O63" s="13">
        <v>5.9409340659340675</v>
      </c>
      <c r="P63" s="30">
        <v>0.63489801177641947</v>
      </c>
      <c r="Q63" s="30">
        <v>48.301778204682599</v>
      </c>
      <c r="R63" s="11">
        <v>1.591588001341266E-2</v>
      </c>
    </row>
    <row r="64" spans="1:18" x14ac:dyDescent="0.25">
      <c r="A64" s="15">
        <v>22.8</v>
      </c>
      <c r="B64" s="15">
        <v>66.400000000000006</v>
      </c>
      <c r="C64" s="13" t="s">
        <v>69</v>
      </c>
      <c r="D64" s="13" t="s">
        <v>46</v>
      </c>
      <c r="E64" s="13">
        <v>1</v>
      </c>
      <c r="F64" s="18">
        <v>629.74</v>
      </c>
      <c r="G64" s="28">
        <v>598</v>
      </c>
      <c r="H64" s="18">
        <v>120</v>
      </c>
      <c r="I64" s="19">
        <v>0.10416666666666667</v>
      </c>
      <c r="J64" s="20">
        <v>6.2620502376103185E-2</v>
      </c>
      <c r="K64" s="20"/>
      <c r="L64" s="13">
        <v>92.24</v>
      </c>
      <c r="M64" s="13">
        <v>15.670999999999999</v>
      </c>
      <c r="N64" s="13">
        <f t="shared" si="1"/>
        <v>83.010624457935805</v>
      </c>
      <c r="O64" s="13">
        <v>6.4360418342719106</v>
      </c>
      <c r="P64" s="30">
        <v>0.61488398439130387</v>
      </c>
      <c r="Q64" s="30">
        <v>49.87354809149155</v>
      </c>
      <c r="R64" s="11">
        <v>1.9492488244834259E-2</v>
      </c>
    </row>
    <row r="65" spans="1:18" x14ac:dyDescent="0.25">
      <c r="A65" s="15">
        <v>17.8</v>
      </c>
      <c r="B65" s="15">
        <v>85.4</v>
      </c>
      <c r="C65" s="13" t="s">
        <v>69</v>
      </c>
      <c r="D65" s="13" t="s">
        <v>47</v>
      </c>
      <c r="E65" s="13">
        <v>1</v>
      </c>
      <c r="F65" s="18">
        <v>642.44000000000005</v>
      </c>
      <c r="G65" s="28">
        <v>107.2</v>
      </c>
      <c r="H65" s="18">
        <v>54.999999999999993</v>
      </c>
      <c r="I65" s="19">
        <v>0.22727272727272729</v>
      </c>
      <c r="J65" s="20">
        <v>1.737949762389681E-2</v>
      </c>
      <c r="K65" s="20"/>
      <c r="L65" s="13">
        <v>25.6</v>
      </c>
      <c r="M65" s="13">
        <v>2.8499999999999992</v>
      </c>
      <c r="N65" s="13">
        <f t="shared" si="1"/>
        <v>88.867187500000014</v>
      </c>
      <c r="O65" s="13">
        <v>6.570657065706567</v>
      </c>
      <c r="P65" s="30">
        <v>1.4866618170885033</v>
      </c>
      <c r="Q65" s="30">
        <v>47.020680004354624</v>
      </c>
      <c r="R65" s="11">
        <v>6.1214491022724429E-2</v>
      </c>
    </row>
    <row r="66" spans="1:18" x14ac:dyDescent="0.25">
      <c r="A66" s="15">
        <v>20.7</v>
      </c>
      <c r="B66" s="15">
        <v>62.1</v>
      </c>
      <c r="C66" s="13" t="s">
        <v>69</v>
      </c>
      <c r="D66" s="13" t="s">
        <v>47</v>
      </c>
      <c r="E66" s="13">
        <v>2</v>
      </c>
      <c r="F66" s="18">
        <v>637.22</v>
      </c>
      <c r="G66" s="28">
        <v>96</v>
      </c>
      <c r="H66" s="18">
        <v>34</v>
      </c>
      <c r="I66" s="19">
        <v>0.36764705882352944</v>
      </c>
      <c r="J66" s="20">
        <v>1.4453496266123557E-2</v>
      </c>
      <c r="K66" s="20"/>
      <c r="L66" s="13">
        <v>21.29</v>
      </c>
      <c r="M66" s="13">
        <v>1.3989999999999996</v>
      </c>
      <c r="N66" s="13">
        <f t="shared" si="1"/>
        <v>93.428839830906526</v>
      </c>
      <c r="O66" s="13">
        <v>5.8299595141700271</v>
      </c>
      <c r="P66" s="30">
        <v>1.6354833412713368</v>
      </c>
      <c r="Q66" s="30">
        <v>47.548471469499837</v>
      </c>
      <c r="R66" s="11">
        <v>6.4164617053639128E-2</v>
      </c>
    </row>
    <row r="67" spans="1:18" x14ac:dyDescent="0.25">
      <c r="A67" s="15">
        <v>21.4</v>
      </c>
      <c r="B67" s="15">
        <v>58.3</v>
      </c>
      <c r="C67" s="13" t="s">
        <v>69</v>
      </c>
      <c r="D67" s="13" t="s">
        <v>47</v>
      </c>
      <c r="E67" s="13">
        <v>3</v>
      </c>
      <c r="F67" s="18">
        <v>661.32</v>
      </c>
      <c r="G67" s="28">
        <v>101.8</v>
      </c>
      <c r="H67" s="18">
        <v>43</v>
      </c>
      <c r="I67" s="19">
        <v>0.29069767441860467</v>
      </c>
      <c r="J67" s="20">
        <v>1.4290563475899526E-2</v>
      </c>
      <c r="K67" s="20"/>
      <c r="L67" s="13">
        <v>21.05</v>
      </c>
      <c r="M67" s="13">
        <v>1.7169999999999996</v>
      </c>
      <c r="N67" s="13">
        <f t="shared" si="1"/>
        <v>91.843230403800476</v>
      </c>
      <c r="O67" s="13">
        <v>6.2321326472269858</v>
      </c>
      <c r="P67" s="30">
        <v>1.3689325586509664</v>
      </c>
      <c r="Q67" s="30">
        <v>47.049523902386028</v>
      </c>
      <c r="R67" s="11">
        <v>5.2117567048178451E-2</v>
      </c>
    </row>
    <row r="68" spans="1:18" x14ac:dyDescent="0.25">
      <c r="A68" s="15">
        <v>22</v>
      </c>
      <c r="B68" s="15">
        <v>67.2</v>
      </c>
      <c r="C68" s="13" t="s">
        <v>69</v>
      </c>
      <c r="D68" s="13" t="s">
        <v>47</v>
      </c>
      <c r="E68" s="13">
        <v>4</v>
      </c>
      <c r="F68" s="18">
        <v>598.67999999999995</v>
      </c>
      <c r="G68" s="28">
        <v>96</v>
      </c>
      <c r="H68" s="18">
        <v>41</v>
      </c>
      <c r="I68" s="19">
        <v>0.3048780487804878</v>
      </c>
      <c r="J68" s="20">
        <v>1.4636795655125594E-2</v>
      </c>
      <c r="K68" s="20"/>
      <c r="L68" s="13">
        <v>21.56</v>
      </c>
      <c r="M68" s="13"/>
      <c r="N68" s="13"/>
      <c r="O68" s="13">
        <v>7.2213500784929305</v>
      </c>
      <c r="P68" s="13"/>
      <c r="Q68" s="13"/>
      <c r="R68" s="13"/>
    </row>
    <row r="69" spans="1:18" x14ac:dyDescent="0.25">
      <c r="A69" s="15">
        <v>22.5</v>
      </c>
      <c r="B69" s="15">
        <v>74.599999999999994</v>
      </c>
      <c r="C69" s="13" t="s">
        <v>69</v>
      </c>
      <c r="D69" s="13" t="s">
        <v>47</v>
      </c>
      <c r="E69" s="13">
        <v>5</v>
      </c>
      <c r="F69" s="18">
        <v>618.82000000000005</v>
      </c>
      <c r="G69" s="28">
        <v>99.4</v>
      </c>
      <c r="H69" s="18">
        <v>36</v>
      </c>
      <c r="I69" s="19">
        <v>0.34722222222222221</v>
      </c>
      <c r="J69" s="20">
        <v>1.3116089613034624E-2</v>
      </c>
      <c r="K69" s="20"/>
      <c r="L69" s="13">
        <v>19.32</v>
      </c>
      <c r="M69" s="13"/>
      <c r="N69" s="13"/>
      <c r="O69" s="13">
        <v>6.1420345489443431</v>
      </c>
      <c r="P69" s="13"/>
      <c r="Q69" s="13"/>
      <c r="R69" s="13"/>
    </row>
    <row r="70" spans="1:18" x14ac:dyDescent="0.25">
      <c r="A70" s="15">
        <v>20.3</v>
      </c>
      <c r="B70" s="15">
        <v>65.599999999999994</v>
      </c>
      <c r="C70" s="13" t="s">
        <v>69</v>
      </c>
      <c r="D70" s="13" t="s">
        <v>47</v>
      </c>
      <c r="E70" s="13">
        <v>6</v>
      </c>
      <c r="F70" s="18">
        <v>620.08000000000004</v>
      </c>
      <c r="G70" s="28">
        <v>92.2</v>
      </c>
      <c r="H70" s="18">
        <v>34</v>
      </c>
      <c r="I70" s="19">
        <v>0.36764705882352944</v>
      </c>
      <c r="J70" s="20">
        <v>1.4405974202308214E-2</v>
      </c>
      <c r="K70" s="20"/>
      <c r="L70" s="13">
        <v>21.22</v>
      </c>
      <c r="M70" s="13"/>
      <c r="N70" s="13"/>
      <c r="O70" s="13">
        <v>6.1275740833751824</v>
      </c>
      <c r="P70" s="13"/>
      <c r="Q70" s="13"/>
      <c r="R70" s="13"/>
    </row>
    <row r="71" spans="1:18" x14ac:dyDescent="0.25">
      <c r="A71" s="15">
        <v>22.1</v>
      </c>
      <c r="B71" s="15">
        <v>69.900000000000006</v>
      </c>
      <c r="C71" s="13" t="s">
        <v>69</v>
      </c>
      <c r="D71" s="13" t="s">
        <v>48</v>
      </c>
      <c r="E71" s="13">
        <v>1</v>
      </c>
      <c r="F71" s="18">
        <v>432.54</v>
      </c>
      <c r="G71" s="28">
        <v>54.8</v>
      </c>
      <c r="H71" s="18">
        <v>20</v>
      </c>
      <c r="I71" s="19">
        <v>0.625</v>
      </c>
      <c r="J71" s="20">
        <v>7.433808553971486E-3</v>
      </c>
      <c r="K71" s="20"/>
      <c r="L71" s="13">
        <v>10.95</v>
      </c>
      <c r="M71" s="13">
        <v>0.62099999999999911</v>
      </c>
      <c r="N71" s="13">
        <f>((L71-M71)/L71)*100</f>
        <v>94.328767123287676</v>
      </c>
      <c r="O71" s="13">
        <v>5.7437883188125181</v>
      </c>
      <c r="P71" s="30">
        <v>0.75349272413605417</v>
      </c>
      <c r="Q71" s="30">
        <v>49.268820583791602</v>
      </c>
      <c r="R71" s="11">
        <v>6.0443350308332401E-2</v>
      </c>
    </row>
    <row r="72" spans="1:18" x14ac:dyDescent="0.25">
      <c r="A72" s="15">
        <v>17</v>
      </c>
      <c r="B72" s="15">
        <v>78.400000000000006</v>
      </c>
      <c r="C72" s="13" t="s">
        <v>69</v>
      </c>
      <c r="D72" s="13" t="s">
        <v>48</v>
      </c>
      <c r="E72" s="13">
        <v>2</v>
      </c>
      <c r="F72" s="18">
        <v>534.62</v>
      </c>
      <c r="G72" s="28">
        <v>62.2</v>
      </c>
      <c r="H72" s="18">
        <v>20</v>
      </c>
      <c r="I72" s="19">
        <v>0.625</v>
      </c>
      <c r="J72" s="20">
        <v>7.2640868974881189E-3</v>
      </c>
      <c r="K72" s="20"/>
      <c r="L72" s="13">
        <v>10.7</v>
      </c>
      <c r="M72" s="13">
        <v>0.46199999999999974</v>
      </c>
      <c r="N72" s="13">
        <f>((L72-M72)/L72)*100</f>
        <v>95.682242990654203</v>
      </c>
      <c r="O72" s="13">
        <v>5.470249520153545</v>
      </c>
      <c r="P72" s="30">
        <v>0.98984034031494228</v>
      </c>
      <c r="Q72" s="30">
        <v>50.306512559558868</v>
      </c>
      <c r="R72" s="11">
        <v>6.4801170794250629E-2</v>
      </c>
    </row>
    <row r="73" spans="1:18" x14ac:dyDescent="0.25">
      <c r="A73" s="15">
        <v>20.8</v>
      </c>
      <c r="B73" s="15">
        <v>69.5</v>
      </c>
      <c r="C73" s="13" t="s">
        <v>69</v>
      </c>
      <c r="D73" s="13" t="s">
        <v>48</v>
      </c>
      <c r="E73" s="13">
        <v>3</v>
      </c>
      <c r="F73" s="18">
        <v>606.6</v>
      </c>
      <c r="G73" s="28">
        <v>59</v>
      </c>
      <c r="H73" s="18">
        <v>17</v>
      </c>
      <c r="I73" s="19">
        <v>0.73529411764705888</v>
      </c>
      <c r="J73" s="20">
        <v>7.1554650373387638E-3</v>
      </c>
      <c r="K73" s="20"/>
      <c r="L73" s="13">
        <v>10.54</v>
      </c>
      <c r="M73" s="13">
        <v>0.5479999999999996</v>
      </c>
      <c r="N73" s="13">
        <f>((L73-M73)/L73)*100</f>
        <v>94.800759013282729</v>
      </c>
      <c r="O73" s="13">
        <v>6.6835871404399301</v>
      </c>
      <c r="P73" s="30">
        <v>0.69668951486429243</v>
      </c>
      <c r="Q73" s="30">
        <v>48.143323304982751</v>
      </c>
      <c r="R73" s="11">
        <v>4.0792838885663027E-2</v>
      </c>
    </row>
    <row r="74" spans="1:18" x14ac:dyDescent="0.25">
      <c r="A74" s="15">
        <v>22.6</v>
      </c>
      <c r="B74" s="15">
        <v>65.2</v>
      </c>
      <c r="C74" s="13" t="s">
        <v>69</v>
      </c>
      <c r="D74" s="13" t="s">
        <v>48</v>
      </c>
      <c r="E74" s="13">
        <v>4</v>
      </c>
      <c r="F74" s="18">
        <v>564.74</v>
      </c>
      <c r="G74" s="28">
        <v>59</v>
      </c>
      <c r="H74" s="18">
        <v>19</v>
      </c>
      <c r="I74" s="19">
        <v>0.65789473684210531</v>
      </c>
      <c r="J74" s="20">
        <v>6.7413441955193479E-3</v>
      </c>
      <c r="K74" s="20"/>
      <c r="L74" s="13">
        <v>9.93</v>
      </c>
      <c r="M74" s="13"/>
      <c r="N74" s="13"/>
      <c r="O74" s="13">
        <v>6.2937062937063111</v>
      </c>
      <c r="P74" s="13"/>
      <c r="Q74" s="13"/>
      <c r="R74" s="13"/>
    </row>
    <row r="75" spans="1:18" x14ac:dyDescent="0.25">
      <c r="A75" s="15">
        <v>22.4</v>
      </c>
      <c r="B75" s="15">
        <v>74.400000000000006</v>
      </c>
      <c r="C75" s="13" t="s">
        <v>69</v>
      </c>
      <c r="D75" s="13" t="s">
        <v>48</v>
      </c>
      <c r="E75" s="13">
        <v>5</v>
      </c>
      <c r="F75" s="18">
        <v>536.24</v>
      </c>
      <c r="G75" s="28">
        <v>71</v>
      </c>
      <c r="H75" s="18">
        <v>23.000000000000004</v>
      </c>
      <c r="I75" s="19">
        <v>0.54347826086956519</v>
      </c>
      <c r="J75" s="20">
        <v>6.9314324507807204E-3</v>
      </c>
      <c r="K75" s="20"/>
      <c r="L75" s="13">
        <v>10.210000000000001</v>
      </c>
      <c r="M75" s="13"/>
      <c r="N75" s="13"/>
      <c r="O75" s="13">
        <v>5.832147937411106</v>
      </c>
      <c r="P75" s="13"/>
      <c r="Q75" s="13"/>
      <c r="R75" s="13"/>
    </row>
    <row r="76" spans="1:18" x14ac:dyDescent="0.25">
      <c r="A76" s="15">
        <v>22.1</v>
      </c>
      <c r="B76" s="15">
        <v>60.1</v>
      </c>
      <c r="C76" s="13" t="s">
        <v>69</v>
      </c>
      <c r="D76" s="13" t="s">
        <v>48</v>
      </c>
      <c r="E76" s="13">
        <v>6</v>
      </c>
      <c r="H76" s="18">
        <v>19</v>
      </c>
      <c r="I76" s="19">
        <v>0.65789473684210531</v>
      </c>
      <c r="J76" s="20">
        <v>6.3136456211812632E-3</v>
      </c>
      <c r="K76" s="20"/>
      <c r="L76" s="31">
        <v>9.3000000000000007</v>
      </c>
      <c r="M76" s="13"/>
      <c r="N76" s="13"/>
      <c r="O76" s="13">
        <v>4.6190761847630446</v>
      </c>
      <c r="P76" s="13"/>
      <c r="Q76" s="13"/>
      <c r="R76" s="13"/>
    </row>
    <row r="77" spans="1:18" x14ac:dyDescent="0.25">
      <c r="A77" s="15">
        <v>22.2</v>
      </c>
      <c r="B77" s="15">
        <v>68.7</v>
      </c>
      <c r="C77" s="13" t="s">
        <v>69</v>
      </c>
      <c r="D77" s="13" t="s">
        <v>49</v>
      </c>
      <c r="E77" s="13">
        <v>1</v>
      </c>
      <c r="F77" s="18">
        <v>736.86</v>
      </c>
      <c r="G77" s="28">
        <v>337.8</v>
      </c>
      <c r="H77" s="18">
        <v>83.999999999999986</v>
      </c>
      <c r="I77" s="19">
        <v>0.14880952380952384</v>
      </c>
      <c r="J77" s="20">
        <v>4.4643584521384935E-2</v>
      </c>
      <c r="K77" s="20"/>
      <c r="L77" s="13">
        <v>65.760000000000005</v>
      </c>
      <c r="M77" s="13">
        <v>1.6489999999999996</v>
      </c>
      <c r="N77" s="13">
        <f>((L77-M77)/L77)*100</f>
        <v>97.492396593673973</v>
      </c>
      <c r="O77" s="13">
        <v>6.8953918600740014</v>
      </c>
      <c r="P77" s="30">
        <v>1.536542942399219</v>
      </c>
      <c r="Q77" s="30">
        <v>50.867654690914364</v>
      </c>
      <c r="R77" s="11">
        <v>6.6846604718044295E-2</v>
      </c>
    </row>
    <row r="78" spans="1:18" x14ac:dyDescent="0.25">
      <c r="A78" s="15">
        <v>23.2</v>
      </c>
      <c r="B78" s="15">
        <v>56.7</v>
      </c>
      <c r="C78" s="13" t="s">
        <v>69</v>
      </c>
      <c r="D78" s="13" t="s">
        <v>49</v>
      </c>
      <c r="E78" s="13">
        <v>2</v>
      </c>
      <c r="F78" s="18">
        <v>676.54</v>
      </c>
      <c r="G78" s="28">
        <v>311</v>
      </c>
      <c r="H78" s="18">
        <v>78</v>
      </c>
      <c r="I78" s="19">
        <v>0.16025641025641027</v>
      </c>
      <c r="J78" s="20">
        <v>3.9918533604887979E-2</v>
      </c>
      <c r="K78" s="20"/>
      <c r="L78" s="13">
        <v>58.8</v>
      </c>
      <c r="M78" s="13">
        <v>1.3509999999999995</v>
      </c>
      <c r="N78" s="13">
        <f>((L78-M78)/L78)*100</f>
        <v>97.702380952380949</v>
      </c>
      <c r="O78" s="13">
        <v>6.2922297297297316</v>
      </c>
      <c r="P78" s="30">
        <v>1.477104866849873</v>
      </c>
      <c r="Q78" s="30">
        <v>52.197691229174659</v>
      </c>
      <c r="R78" s="11">
        <v>6.5331947481593211E-2</v>
      </c>
    </row>
    <row r="79" spans="1:18" x14ac:dyDescent="0.25">
      <c r="A79" s="15">
        <v>19.8</v>
      </c>
      <c r="B79" s="15">
        <v>70.7</v>
      </c>
      <c r="C79" s="13" t="s">
        <v>69</v>
      </c>
      <c r="D79" s="13" t="s">
        <v>49</v>
      </c>
      <c r="E79" s="13">
        <v>3</v>
      </c>
      <c r="F79" s="18">
        <v>678.54</v>
      </c>
      <c r="G79" s="28">
        <v>287</v>
      </c>
      <c r="H79" s="18">
        <v>77</v>
      </c>
      <c r="I79" s="19">
        <v>0.16233766233766234</v>
      </c>
      <c r="J79" s="20">
        <v>4.1676849966055668E-2</v>
      </c>
      <c r="K79" s="20"/>
      <c r="L79" s="13">
        <v>61.39</v>
      </c>
      <c r="M79" s="13">
        <v>1.5509999999999993</v>
      </c>
      <c r="N79" s="13">
        <f>((L79-M79)/L79)*100</f>
        <v>97.473529890861698</v>
      </c>
      <c r="O79" s="13">
        <v>6.9404517453798791</v>
      </c>
      <c r="P79" s="30">
        <v>1.5337842659723913</v>
      </c>
      <c r="Q79" s="30">
        <v>51.254295428942754</v>
      </c>
      <c r="R79" s="11">
        <v>6.8746991366505222E-2</v>
      </c>
    </row>
    <row r="80" spans="1:18" x14ac:dyDescent="0.25">
      <c r="A80" s="15">
        <v>23.1</v>
      </c>
      <c r="B80" s="15">
        <v>65.3</v>
      </c>
      <c r="C80" s="13" t="s">
        <v>69</v>
      </c>
      <c r="D80" s="13" t="s">
        <v>49</v>
      </c>
      <c r="E80" s="13">
        <v>4</v>
      </c>
      <c r="F80" s="18">
        <v>703.78</v>
      </c>
      <c r="G80" s="28">
        <v>309.39999999999998</v>
      </c>
      <c r="H80" s="18">
        <v>96</v>
      </c>
      <c r="I80" s="19">
        <v>0.13020833333333334</v>
      </c>
      <c r="J80" s="20">
        <v>4.0407331975560082E-2</v>
      </c>
      <c r="K80" s="20"/>
      <c r="L80" s="13">
        <v>59.52</v>
      </c>
      <c r="M80" s="13"/>
      <c r="N80" s="13"/>
      <c r="O80" s="13">
        <v>7.4124447466848</v>
      </c>
      <c r="P80" s="13"/>
      <c r="Q80" s="13"/>
      <c r="R80" s="13"/>
    </row>
    <row r="81" spans="1:18" x14ac:dyDescent="0.25">
      <c r="A81" s="15">
        <v>23.9</v>
      </c>
      <c r="B81" s="15">
        <v>71.2</v>
      </c>
      <c r="C81" s="13" t="s">
        <v>69</v>
      </c>
      <c r="D81" s="13" t="s">
        <v>49</v>
      </c>
      <c r="E81" s="13">
        <v>5</v>
      </c>
      <c r="F81" s="18">
        <v>637.96</v>
      </c>
      <c r="G81" s="28">
        <v>351</v>
      </c>
      <c r="H81" s="18">
        <v>92</v>
      </c>
      <c r="I81" s="19">
        <v>0.1358695652173913</v>
      </c>
      <c r="J81" s="20">
        <v>4.0468431771894096E-2</v>
      </c>
      <c r="K81" s="20"/>
      <c r="L81" s="13">
        <v>59.61</v>
      </c>
      <c r="M81" s="13"/>
      <c r="N81" s="13"/>
      <c r="O81" s="13">
        <v>6.2580645161290303</v>
      </c>
      <c r="P81" s="13"/>
      <c r="Q81" s="13"/>
      <c r="R81" s="13"/>
    </row>
    <row r="82" spans="1:18" x14ac:dyDescent="0.25">
      <c r="A82" s="15">
        <v>20.9</v>
      </c>
      <c r="B82" s="15">
        <v>73.099999999999994</v>
      </c>
      <c r="C82" s="13" t="s">
        <v>69</v>
      </c>
      <c r="D82" s="13" t="s">
        <v>50</v>
      </c>
      <c r="E82" s="13">
        <v>1</v>
      </c>
      <c r="F82" s="18">
        <v>692.16</v>
      </c>
      <c r="G82" s="28">
        <v>262.39999999999998</v>
      </c>
      <c r="H82" s="18">
        <v>64</v>
      </c>
      <c r="I82" s="19">
        <v>0.1953125</v>
      </c>
      <c r="J82" s="20">
        <v>3.4969450101832993E-2</v>
      </c>
      <c r="K82" s="20"/>
      <c r="L82" s="13">
        <v>51.51</v>
      </c>
      <c r="M82" s="13">
        <v>3.4229999999999996</v>
      </c>
      <c r="N82" s="13">
        <f t="shared" ref="N82:N90" si="2">((L82-M82)/L82)*100</f>
        <v>93.354688410017474</v>
      </c>
      <c r="O82" s="13">
        <v>5.3542009884678707</v>
      </c>
      <c r="P82" s="30">
        <v>0.81050407311732109</v>
      </c>
      <c r="Q82" s="30">
        <v>47.813412415723676</v>
      </c>
      <c r="R82" s="11">
        <v>3.3258171849526438E-2</v>
      </c>
    </row>
    <row r="83" spans="1:18" x14ac:dyDescent="0.25">
      <c r="A83" s="15">
        <v>22</v>
      </c>
      <c r="B83" s="15">
        <v>57.8</v>
      </c>
      <c r="C83" s="13" t="s">
        <v>69</v>
      </c>
      <c r="D83" s="13" t="s">
        <v>50</v>
      </c>
      <c r="E83" s="13">
        <v>2</v>
      </c>
      <c r="F83" s="18">
        <v>561.22</v>
      </c>
      <c r="G83" s="28">
        <v>279.8</v>
      </c>
      <c r="H83" s="18">
        <v>74</v>
      </c>
      <c r="I83" s="19">
        <v>0.16891891891891891</v>
      </c>
      <c r="J83" s="20">
        <v>3.3794976238968093E-2</v>
      </c>
      <c r="K83" s="20"/>
      <c r="L83" s="13">
        <v>49.78</v>
      </c>
      <c r="M83" s="13">
        <v>3.0469999999999997</v>
      </c>
      <c r="N83" s="13">
        <f t="shared" si="2"/>
        <v>93.879067898754528</v>
      </c>
      <c r="O83" s="13">
        <v>5.2396878483835012</v>
      </c>
      <c r="P83" s="30">
        <v>0.86080501881738414</v>
      </c>
      <c r="Q83" s="30">
        <v>50.336323640605741</v>
      </c>
      <c r="R83" s="11">
        <v>3.287442371280113E-2</v>
      </c>
    </row>
    <row r="84" spans="1:18" x14ac:dyDescent="0.25">
      <c r="A84" s="15">
        <v>21.7</v>
      </c>
      <c r="B84" s="15">
        <v>59.6</v>
      </c>
      <c r="C84" s="13" t="s">
        <v>69</v>
      </c>
      <c r="D84" s="13" t="s">
        <v>50</v>
      </c>
      <c r="E84" s="13">
        <v>3</v>
      </c>
      <c r="F84" s="18">
        <v>616.79999999999995</v>
      </c>
      <c r="G84" s="28">
        <v>244.2</v>
      </c>
      <c r="H84" s="18">
        <v>54.999999999999993</v>
      </c>
      <c r="I84" s="19">
        <v>0.22727272727272729</v>
      </c>
      <c r="J84" s="20">
        <v>3.4806517311608963E-2</v>
      </c>
      <c r="K84" s="20"/>
      <c r="L84" s="13">
        <v>51.27</v>
      </c>
      <c r="M84" s="13">
        <v>4.0469999999999988</v>
      </c>
      <c r="N84" s="13">
        <f t="shared" si="2"/>
        <v>92.106495026331189</v>
      </c>
      <c r="O84" s="13">
        <v>5.9315866084424957</v>
      </c>
      <c r="P84" s="30">
        <v>0.85252565198935526</v>
      </c>
      <c r="Q84" s="30">
        <v>48.352282040997835</v>
      </c>
      <c r="R84" s="11">
        <v>3.1262360737708494E-2</v>
      </c>
    </row>
    <row r="85" spans="1:18" x14ac:dyDescent="0.25">
      <c r="A85" s="15">
        <v>22.1</v>
      </c>
      <c r="B85" s="15">
        <v>69.099999999999994</v>
      </c>
      <c r="C85" s="13" t="s">
        <v>69</v>
      </c>
      <c r="D85" s="13" t="s">
        <v>51</v>
      </c>
      <c r="E85" s="13">
        <v>1</v>
      </c>
      <c r="F85" s="18">
        <v>660.74</v>
      </c>
      <c r="G85" s="28">
        <v>954.6</v>
      </c>
      <c r="H85" s="18">
        <v>265</v>
      </c>
      <c r="I85" s="19">
        <v>4.716981132075472E-2</v>
      </c>
      <c r="J85" s="20">
        <v>7.7651052274270188E-2</v>
      </c>
      <c r="K85" s="20"/>
      <c r="L85" s="13">
        <v>114.38</v>
      </c>
      <c r="M85" s="13">
        <v>18.753999999999998</v>
      </c>
      <c r="N85" s="13">
        <f t="shared" si="2"/>
        <v>83.603776884070641</v>
      </c>
      <c r="O85" s="13">
        <v>6.2046204620462104</v>
      </c>
      <c r="P85" s="30">
        <v>0.93901653431325116</v>
      </c>
      <c r="Q85" s="30">
        <v>45.890472945078656</v>
      </c>
      <c r="R85" s="11">
        <v>5.6530706669540597E-2</v>
      </c>
    </row>
    <row r="86" spans="1:18" x14ac:dyDescent="0.25">
      <c r="A86" s="15">
        <v>20.2</v>
      </c>
      <c r="B86" s="15">
        <v>70</v>
      </c>
      <c r="C86" s="13" t="s">
        <v>69</v>
      </c>
      <c r="D86" s="13" t="s">
        <v>51</v>
      </c>
      <c r="E86" s="13">
        <v>2</v>
      </c>
      <c r="F86" s="18">
        <v>652.76</v>
      </c>
      <c r="G86" s="28">
        <v>936</v>
      </c>
      <c r="H86" s="18">
        <v>315</v>
      </c>
      <c r="I86" s="19">
        <v>3.968253968253968E-2</v>
      </c>
      <c r="J86" s="20">
        <v>7.5498981670061097E-2</v>
      </c>
      <c r="K86" s="20"/>
      <c r="L86" s="13">
        <v>111.21</v>
      </c>
      <c r="M86" s="13">
        <v>22.919999999999998</v>
      </c>
      <c r="N86" s="13">
        <f t="shared" si="2"/>
        <v>79.390342595090374</v>
      </c>
      <c r="O86" s="13">
        <v>5.1299826689774743</v>
      </c>
      <c r="P86" s="30">
        <v>0.98889978656779387</v>
      </c>
      <c r="Q86" s="30">
        <v>47.908209382734732</v>
      </c>
      <c r="R86" s="11">
        <v>6.0261855933801456E-2</v>
      </c>
    </row>
    <row r="87" spans="1:18" x14ac:dyDescent="0.25">
      <c r="A87" s="15">
        <v>21.5</v>
      </c>
      <c r="B87" s="15">
        <v>57.4</v>
      </c>
      <c r="C87" s="13" t="s">
        <v>69</v>
      </c>
      <c r="D87" s="13" t="s">
        <v>51</v>
      </c>
      <c r="E87" s="13">
        <v>3</v>
      </c>
      <c r="F87" s="18">
        <v>600.98</v>
      </c>
      <c r="G87" s="28">
        <v>1021.6</v>
      </c>
      <c r="H87" s="18">
        <v>237</v>
      </c>
      <c r="I87" s="19">
        <v>5.2742616033755275E-2</v>
      </c>
      <c r="J87" s="20">
        <v>7.9042769857433817E-2</v>
      </c>
      <c r="K87" s="20"/>
      <c r="L87" s="13">
        <v>116.43</v>
      </c>
      <c r="M87" s="13">
        <v>20.81</v>
      </c>
      <c r="N87" s="13">
        <f t="shared" si="2"/>
        <v>82.12659967362363</v>
      </c>
      <c r="O87" s="13">
        <v>6.2409288824383253</v>
      </c>
      <c r="P87" s="30">
        <v>0.98527945765551495</v>
      </c>
      <c r="Q87" s="30">
        <v>45.978701108367716</v>
      </c>
      <c r="R87" s="11">
        <v>5.7259975212448036E-2</v>
      </c>
    </row>
    <row r="88" spans="1:18" x14ac:dyDescent="0.25">
      <c r="A88" s="15">
        <v>23</v>
      </c>
      <c r="B88" s="15">
        <v>65.400000000000006</v>
      </c>
      <c r="C88" s="13" t="s">
        <v>69</v>
      </c>
      <c r="D88" s="13" t="s">
        <v>52</v>
      </c>
      <c r="E88" s="13">
        <v>1</v>
      </c>
      <c r="F88" s="18">
        <v>556.52</v>
      </c>
      <c r="G88" s="28">
        <v>145.6</v>
      </c>
      <c r="H88" s="18">
        <v>76</v>
      </c>
      <c r="I88" s="19">
        <v>0.16447368421052633</v>
      </c>
      <c r="J88" s="20">
        <v>1.74949083503055E-2</v>
      </c>
      <c r="K88" s="20"/>
      <c r="L88" s="13">
        <v>25.77</v>
      </c>
      <c r="M88" s="13">
        <v>2.7879999999999994</v>
      </c>
      <c r="N88" s="13">
        <f t="shared" si="2"/>
        <v>89.181218471090418</v>
      </c>
      <c r="O88" s="13">
        <v>8.3288263926446806</v>
      </c>
      <c r="P88" s="30">
        <v>2.0310644382357954</v>
      </c>
      <c r="Q88" s="30">
        <v>48.38877021866606</v>
      </c>
      <c r="R88" s="11">
        <v>0.1100116430020284</v>
      </c>
    </row>
    <row r="89" spans="1:18" x14ac:dyDescent="0.25">
      <c r="A89" s="15">
        <v>20.8</v>
      </c>
      <c r="B89" s="15">
        <v>64.8</v>
      </c>
      <c r="C89" s="13" t="s">
        <v>69</v>
      </c>
      <c r="D89" s="13" t="s">
        <v>52</v>
      </c>
      <c r="E89" s="13">
        <v>2</v>
      </c>
      <c r="F89" s="18">
        <v>556.6</v>
      </c>
      <c r="G89" s="28">
        <v>140.6</v>
      </c>
      <c r="H89" s="18">
        <v>105</v>
      </c>
      <c r="I89" s="19">
        <v>0.11904761904761904</v>
      </c>
      <c r="J89" s="20">
        <v>1.7637474541751529E-2</v>
      </c>
      <c r="K89" s="20"/>
      <c r="L89" s="13">
        <v>25.98</v>
      </c>
      <c r="M89" s="13">
        <v>3.4229999999999996</v>
      </c>
      <c r="N89" s="13">
        <f t="shared" si="2"/>
        <v>86.824480369515015</v>
      </c>
      <c r="O89" s="13">
        <v>7.2972972972973036</v>
      </c>
      <c r="P89" s="30">
        <v>1.9242320372560424</v>
      </c>
      <c r="Q89" s="30">
        <v>47.910810062750414</v>
      </c>
      <c r="R89" s="11">
        <v>0.10392802881162948</v>
      </c>
    </row>
    <row r="90" spans="1:18" x14ac:dyDescent="0.25">
      <c r="A90" s="15">
        <v>21.3</v>
      </c>
      <c r="B90" s="15">
        <v>56.9</v>
      </c>
      <c r="C90" s="13" t="s">
        <v>69</v>
      </c>
      <c r="D90" s="13" t="s">
        <v>52</v>
      </c>
      <c r="E90" s="13">
        <v>3</v>
      </c>
      <c r="F90" s="18">
        <v>646.48</v>
      </c>
      <c r="G90" s="28">
        <v>147.80000000000001</v>
      </c>
      <c r="H90" s="18">
        <v>60</v>
      </c>
      <c r="I90" s="19">
        <v>0.20833333333333334</v>
      </c>
      <c r="J90" s="20">
        <v>1.8452138492871691E-2</v>
      </c>
      <c r="K90" s="20"/>
      <c r="L90" s="13">
        <v>27.18</v>
      </c>
      <c r="M90" s="13">
        <v>2.7959999999999998</v>
      </c>
      <c r="N90" s="13">
        <f t="shared" si="2"/>
        <v>89.71302428256071</v>
      </c>
      <c r="O90" s="13">
        <v>7.5630252100840343</v>
      </c>
      <c r="P90" s="30">
        <v>1.9473701136777692</v>
      </c>
      <c r="Q90" s="30">
        <v>46.703036141126681</v>
      </c>
      <c r="R90" s="11">
        <v>0.11389283627474638</v>
      </c>
    </row>
    <row r="91" spans="1:18" x14ac:dyDescent="0.25">
      <c r="A91" s="15">
        <v>18.600000000000001</v>
      </c>
      <c r="B91" s="15">
        <v>81.2</v>
      </c>
      <c r="C91" s="13" t="s">
        <v>69</v>
      </c>
      <c r="D91" s="13" t="s">
        <v>52</v>
      </c>
      <c r="E91" s="13">
        <v>4</v>
      </c>
      <c r="F91" s="18">
        <v>620.05999999999995</v>
      </c>
      <c r="G91" s="28">
        <v>126.6</v>
      </c>
      <c r="H91" s="18">
        <v>82</v>
      </c>
      <c r="I91" s="19">
        <v>0.1524390243902439</v>
      </c>
      <c r="J91" s="20">
        <v>1.7888662593346913E-2</v>
      </c>
      <c r="K91" s="20"/>
      <c r="L91" s="13">
        <v>26.35</v>
      </c>
      <c r="M91" s="13"/>
      <c r="N91" s="13"/>
      <c r="O91" s="13">
        <v>7.1840587309910857</v>
      </c>
      <c r="P91" s="13"/>
      <c r="Q91" s="13"/>
      <c r="R91" s="13"/>
    </row>
    <row r="92" spans="1:18" x14ac:dyDescent="0.25">
      <c r="A92" s="15">
        <v>22.4</v>
      </c>
      <c r="B92" s="15">
        <v>74.5</v>
      </c>
      <c r="C92" s="13" t="s">
        <v>69</v>
      </c>
      <c r="D92" s="13" t="s">
        <v>52</v>
      </c>
      <c r="E92" s="13">
        <v>5</v>
      </c>
      <c r="F92" s="18">
        <v>530.4</v>
      </c>
      <c r="G92" s="28">
        <v>127.6</v>
      </c>
      <c r="H92" s="18">
        <v>89</v>
      </c>
      <c r="I92" s="19">
        <v>0.1404494382022472</v>
      </c>
      <c r="J92" s="20">
        <v>1.6727766463000678E-2</v>
      </c>
      <c r="K92" s="20"/>
      <c r="L92" s="13">
        <v>24.64</v>
      </c>
      <c r="M92" s="13"/>
      <c r="N92" s="13"/>
      <c r="O92" s="13">
        <v>7.3797678275290188</v>
      </c>
      <c r="P92" s="13"/>
      <c r="Q92" s="13"/>
      <c r="R92" s="13"/>
    </row>
    <row r="93" spans="1:18" x14ac:dyDescent="0.25">
      <c r="A93" s="15">
        <v>22</v>
      </c>
      <c r="B93" s="15">
        <v>59.8</v>
      </c>
      <c r="C93" s="13" t="s">
        <v>69</v>
      </c>
      <c r="D93" s="13" t="s">
        <v>52</v>
      </c>
      <c r="E93" s="13">
        <v>6</v>
      </c>
      <c r="F93" s="18">
        <v>525.67999999999995</v>
      </c>
      <c r="G93" s="28">
        <v>130.6</v>
      </c>
      <c r="H93" s="18">
        <v>95</v>
      </c>
      <c r="I93" s="19">
        <v>0.13157894736842105</v>
      </c>
      <c r="J93" s="20">
        <v>1.6605566870332655E-2</v>
      </c>
      <c r="K93" s="20"/>
      <c r="L93" s="13">
        <v>24.46</v>
      </c>
      <c r="M93" s="13"/>
      <c r="N93" s="13"/>
      <c r="O93" s="13">
        <v>7.4716981132075464</v>
      </c>
      <c r="P93" s="13"/>
      <c r="Q93" s="13"/>
      <c r="R93" s="13"/>
    </row>
    <row r="94" spans="1:18" x14ac:dyDescent="0.25">
      <c r="A94" s="15">
        <v>22.7</v>
      </c>
      <c r="B94" s="15">
        <v>64.400000000000006</v>
      </c>
      <c r="C94" s="13" t="s">
        <v>69</v>
      </c>
      <c r="D94" s="13" t="s">
        <v>71</v>
      </c>
      <c r="E94" s="13">
        <v>1</v>
      </c>
      <c r="F94" s="18">
        <v>664.18</v>
      </c>
      <c r="G94" s="28">
        <v>214.2</v>
      </c>
      <c r="H94" s="18">
        <v>65</v>
      </c>
      <c r="I94" s="19">
        <v>0.19230769230769232</v>
      </c>
      <c r="J94" s="20">
        <v>2.8581126951799051E-2</v>
      </c>
      <c r="K94" s="20"/>
      <c r="L94" s="13">
        <v>42.1</v>
      </c>
      <c r="M94" s="13">
        <v>3.5839999999999996</v>
      </c>
      <c r="N94" s="13">
        <f>((L94-M94)/L94)*100</f>
        <v>91.486935866983387</v>
      </c>
      <c r="O94" s="13">
        <v>7.5208913649025142</v>
      </c>
      <c r="P94" s="30">
        <v>1.0583983076369849</v>
      </c>
      <c r="Q94" s="30">
        <v>51.018462359931753</v>
      </c>
      <c r="R94" s="11">
        <v>4.415641824658622E-2</v>
      </c>
    </row>
    <row r="95" spans="1:18" x14ac:dyDescent="0.25">
      <c r="A95" s="15">
        <v>20.7</v>
      </c>
      <c r="B95" s="15">
        <v>66.400000000000006</v>
      </c>
      <c r="C95" s="13" t="s">
        <v>69</v>
      </c>
      <c r="D95" s="13" t="s">
        <v>71</v>
      </c>
      <c r="E95" s="13">
        <v>2</v>
      </c>
      <c r="F95" s="18">
        <v>644.67999999999995</v>
      </c>
      <c r="G95" s="28">
        <v>198.6</v>
      </c>
      <c r="H95" s="18">
        <v>60</v>
      </c>
      <c r="I95" s="19">
        <v>0.20833333333333334</v>
      </c>
      <c r="J95" s="20">
        <v>2.9260013577732519E-2</v>
      </c>
      <c r="K95" s="20"/>
      <c r="L95" s="13">
        <v>43.1</v>
      </c>
      <c r="M95" s="13">
        <v>4.1049999999999995</v>
      </c>
      <c r="N95" s="13">
        <f>((L95-M95)/L95)*100</f>
        <v>90.475638051044101</v>
      </c>
      <c r="O95" s="13">
        <v>6.9230769230769251</v>
      </c>
      <c r="P95" s="30">
        <v>1.1048606437853756</v>
      </c>
      <c r="Q95" s="30">
        <v>51.542557981026292</v>
      </c>
      <c r="R95" s="11">
        <v>4.4297261954327941E-2</v>
      </c>
    </row>
    <row r="96" spans="1:18" x14ac:dyDescent="0.25">
      <c r="A96" s="15">
        <v>21.3</v>
      </c>
      <c r="B96" s="15">
        <v>58.1</v>
      </c>
      <c r="C96" s="13" t="s">
        <v>69</v>
      </c>
      <c r="D96" s="13" t="s">
        <v>71</v>
      </c>
      <c r="E96" s="13">
        <v>3</v>
      </c>
      <c r="F96" s="18">
        <v>731.92</v>
      </c>
      <c r="G96" s="28">
        <v>218</v>
      </c>
      <c r="H96" s="18">
        <v>56</v>
      </c>
      <c r="I96" s="19">
        <v>0.22321428571428573</v>
      </c>
      <c r="J96" s="20">
        <v>2.879837067209776E-2</v>
      </c>
      <c r="K96" s="20"/>
      <c r="L96" s="13">
        <v>42.42</v>
      </c>
      <c r="M96" s="13">
        <v>3.2339999999999995</v>
      </c>
      <c r="N96" s="13">
        <f>((L96-M96)/L96)*100</f>
        <v>92.376237623762364</v>
      </c>
      <c r="O96" s="13">
        <v>8.4168336673346609</v>
      </c>
      <c r="P96" s="30">
        <v>0.93441785348506134</v>
      </c>
      <c r="Q96" s="30">
        <v>51.339723633791358</v>
      </c>
      <c r="R96" s="11">
        <v>4.1282352952290984E-2</v>
      </c>
    </row>
    <row r="97" spans="1:18" x14ac:dyDescent="0.25">
      <c r="A97" s="15">
        <v>22.1</v>
      </c>
      <c r="B97" s="15">
        <v>67.3</v>
      </c>
      <c r="C97" s="13" t="s">
        <v>69</v>
      </c>
      <c r="D97" s="13" t="s">
        <v>71</v>
      </c>
      <c r="E97" s="13">
        <v>4</v>
      </c>
      <c r="F97" s="18">
        <v>656.44</v>
      </c>
      <c r="G97" s="28">
        <v>212.4</v>
      </c>
      <c r="H97" s="18">
        <v>27</v>
      </c>
      <c r="I97" s="19">
        <v>0.46296296296296297</v>
      </c>
      <c r="J97" s="20">
        <v>2.8282416836388321E-2</v>
      </c>
      <c r="K97" s="20"/>
      <c r="L97" s="13">
        <v>41.66</v>
      </c>
      <c r="M97" s="13"/>
      <c r="N97" s="13"/>
      <c r="O97" s="13">
        <v>7.9734219269103068</v>
      </c>
      <c r="P97" s="13"/>
      <c r="Q97" s="13"/>
      <c r="R97" s="13"/>
    </row>
    <row r="98" spans="1:18" x14ac:dyDescent="0.25">
      <c r="A98" s="15">
        <v>22.8</v>
      </c>
      <c r="B98" s="15">
        <v>65.400000000000006</v>
      </c>
      <c r="C98" s="13" t="s">
        <v>69</v>
      </c>
      <c r="D98" s="13" t="s">
        <v>53</v>
      </c>
      <c r="E98" s="13">
        <v>1</v>
      </c>
      <c r="F98" s="18">
        <v>520.96</v>
      </c>
      <c r="G98" s="28">
        <v>72.8</v>
      </c>
      <c r="H98" s="18">
        <v>41</v>
      </c>
      <c r="I98" s="19">
        <v>0.3048780487804878</v>
      </c>
      <c r="J98" s="20">
        <v>1.0434487440597419E-2</v>
      </c>
      <c r="K98" s="20"/>
      <c r="L98" s="13">
        <v>15.37</v>
      </c>
      <c r="M98" s="13">
        <v>2.7459999999999991</v>
      </c>
      <c r="N98" s="13">
        <f>((L98-M98)/L98)*100</f>
        <v>82.134027325959664</v>
      </c>
      <c r="O98" s="13">
        <v>5.9269162210338484</v>
      </c>
      <c r="P98" s="30">
        <v>0.58414892347025538</v>
      </c>
      <c r="Q98" s="30">
        <v>44.763431267232427</v>
      </c>
      <c r="R98" s="11">
        <v>2.9983292089847624E-2</v>
      </c>
    </row>
    <row r="99" spans="1:18" x14ac:dyDescent="0.25">
      <c r="A99" s="15">
        <v>22.1</v>
      </c>
      <c r="B99" s="15">
        <v>57.2</v>
      </c>
      <c r="C99" s="13" t="s">
        <v>69</v>
      </c>
      <c r="D99" s="13" t="s">
        <v>53</v>
      </c>
      <c r="E99" s="13">
        <v>2</v>
      </c>
      <c r="F99" s="18">
        <v>528.66</v>
      </c>
      <c r="G99" s="28">
        <v>79.400000000000006</v>
      </c>
      <c r="H99" s="18">
        <v>32</v>
      </c>
      <c r="I99" s="19">
        <v>0.390625</v>
      </c>
      <c r="J99" s="20">
        <v>1.3788187372708757E-2</v>
      </c>
      <c r="K99" s="20"/>
      <c r="L99" s="13">
        <v>20.309999999999999</v>
      </c>
      <c r="M99" s="13">
        <v>2.3589999999999995</v>
      </c>
      <c r="N99" s="13">
        <f>((L99-M99)/L99)*100</f>
        <v>88.38503200393896</v>
      </c>
      <c r="O99" s="13">
        <v>5.4595086442220246</v>
      </c>
      <c r="P99" s="30">
        <v>0.59267473420311045</v>
      </c>
      <c r="Q99" s="30">
        <v>45.399238903117087</v>
      </c>
      <c r="R99" s="11">
        <v>3.5117978384961675E-2</v>
      </c>
    </row>
    <row r="100" spans="1:18" x14ac:dyDescent="0.25">
      <c r="A100" s="15">
        <v>17.3</v>
      </c>
      <c r="B100" s="15">
        <v>81.099999999999994</v>
      </c>
      <c r="C100" s="13" t="s">
        <v>69</v>
      </c>
      <c r="D100" s="13" t="s">
        <v>53</v>
      </c>
      <c r="E100" s="13">
        <v>3</v>
      </c>
      <c r="F100" s="18">
        <v>534.20000000000005</v>
      </c>
      <c r="G100" s="28">
        <v>79.8</v>
      </c>
      <c r="H100" s="18">
        <v>48.999999999999993</v>
      </c>
      <c r="I100" s="19">
        <v>0.25510204081632659</v>
      </c>
      <c r="J100" s="20">
        <v>1.0488798370672098E-2</v>
      </c>
      <c r="K100" s="20"/>
      <c r="L100" s="13">
        <v>15.45</v>
      </c>
      <c r="M100" s="13">
        <v>2.7519999999999993</v>
      </c>
      <c r="N100" s="13">
        <f>((L100-M100)/L100)*100</f>
        <v>82.187702265372181</v>
      </c>
      <c r="O100" s="13">
        <v>6.9126213592232979</v>
      </c>
      <c r="P100" s="32">
        <v>0.63533899242047831</v>
      </c>
      <c r="Q100" s="32">
        <v>44.756368971415192</v>
      </c>
      <c r="R100" s="33">
        <v>3.3749736141257883E-2</v>
      </c>
    </row>
    <row r="101" spans="1:18" x14ac:dyDescent="0.25">
      <c r="A101" s="15">
        <v>22.3</v>
      </c>
      <c r="B101" s="15">
        <v>65.2</v>
      </c>
      <c r="C101" s="13" t="s">
        <v>69</v>
      </c>
      <c r="D101" s="13" t="s">
        <v>53</v>
      </c>
      <c r="E101" s="13">
        <v>4</v>
      </c>
      <c r="F101" s="18">
        <v>324.64</v>
      </c>
      <c r="G101" s="28">
        <v>66.8</v>
      </c>
      <c r="H101" s="18">
        <v>27</v>
      </c>
      <c r="I101" s="19">
        <v>0.46296296296296297</v>
      </c>
      <c r="J101" s="20">
        <v>9.674134419551934E-3</v>
      </c>
      <c r="K101" s="20"/>
      <c r="L101" s="13">
        <v>14.25</v>
      </c>
      <c r="M101" s="13"/>
      <c r="N101" s="13"/>
      <c r="O101" s="13">
        <v>7.3555956678700269</v>
      </c>
      <c r="P101" s="13"/>
      <c r="Q101" s="13"/>
      <c r="R101" s="13"/>
    </row>
    <row r="102" spans="1:18" s="10" customFormat="1" x14ac:dyDescent="0.25">
      <c r="A102" s="34">
        <v>25.1</v>
      </c>
      <c r="B102" s="34">
        <v>68.599999999999994</v>
      </c>
      <c r="C102" s="14" t="s">
        <v>69</v>
      </c>
      <c r="D102" s="14" t="s">
        <v>53</v>
      </c>
      <c r="E102" s="14">
        <v>5</v>
      </c>
      <c r="F102" s="35">
        <v>488.96</v>
      </c>
      <c r="G102" s="36">
        <v>79.400000000000006</v>
      </c>
      <c r="H102" s="35">
        <v>35</v>
      </c>
      <c r="I102" s="37">
        <v>0.35714285714285715</v>
      </c>
      <c r="J102" s="38">
        <v>1.0061099796334013E-2</v>
      </c>
      <c r="K102" s="38"/>
      <c r="L102" s="14">
        <v>14.82</v>
      </c>
      <c r="M102" s="14"/>
      <c r="N102" s="14"/>
      <c r="O102" s="14">
        <v>5.7286072323666195</v>
      </c>
      <c r="P102" s="14"/>
      <c r="Q102" s="14"/>
      <c r="R102" s="14"/>
    </row>
    <row r="103" spans="1:18" x14ac:dyDescent="0.25">
      <c r="C103" s="13" t="s">
        <v>72</v>
      </c>
      <c r="D103" s="13" t="s">
        <v>73</v>
      </c>
      <c r="E103" s="13">
        <v>1</v>
      </c>
      <c r="F103" s="18">
        <v>654.72</v>
      </c>
      <c r="G103" s="28">
        <v>270.8</v>
      </c>
      <c r="H103" s="18">
        <v>75</v>
      </c>
      <c r="I103" s="19">
        <v>0.16666666666666666</v>
      </c>
      <c r="J103" s="20">
        <v>3.2491513917175828E-2</v>
      </c>
      <c r="K103" s="20"/>
      <c r="L103" s="11">
        <v>47.86</v>
      </c>
      <c r="M103" s="13">
        <v>2.7609999999999988</v>
      </c>
      <c r="N103" s="13">
        <f>((L103-M103)/L103)*100</f>
        <v>94.231090681153375</v>
      </c>
      <c r="O103" s="13">
        <v>7.7303370786516723</v>
      </c>
      <c r="P103" s="30">
        <v>1.4660734914911786</v>
      </c>
      <c r="Q103" s="30">
        <v>51.981409898988964</v>
      </c>
      <c r="R103" s="11">
        <v>3.2844406859290555E-2</v>
      </c>
    </row>
    <row r="104" spans="1:18" x14ac:dyDescent="0.25">
      <c r="C104" s="13" t="s">
        <v>72</v>
      </c>
      <c r="D104" s="13" t="s">
        <v>73</v>
      </c>
      <c r="E104" s="13">
        <v>2</v>
      </c>
      <c r="F104" s="18">
        <v>660.32</v>
      </c>
      <c r="G104" s="28">
        <v>283.60000000000002</v>
      </c>
      <c r="H104" s="18">
        <v>75</v>
      </c>
      <c r="I104" s="19">
        <v>0.16666666666666666</v>
      </c>
      <c r="J104" s="20">
        <v>3.4338085539714867E-2</v>
      </c>
      <c r="K104" s="20"/>
      <c r="L104" s="11">
        <v>50.58</v>
      </c>
      <c r="M104" s="13">
        <v>2.9529999999999998</v>
      </c>
      <c r="N104" s="13">
        <f>((L104-M104)/L104)*100</f>
        <v>94.161724001581646</v>
      </c>
      <c r="O104" s="13">
        <v>7.0707070707070701</v>
      </c>
      <c r="P104" s="30">
        <v>1.3072823384598506</v>
      </c>
      <c r="Q104" s="30">
        <v>52.664232008705945</v>
      </c>
      <c r="R104" s="11">
        <v>1.8766639498337467E-2</v>
      </c>
    </row>
    <row r="105" spans="1:18" x14ac:dyDescent="0.25">
      <c r="C105" s="13" t="s">
        <v>72</v>
      </c>
      <c r="D105" s="13" t="s">
        <v>73</v>
      </c>
      <c r="E105" s="13">
        <v>4</v>
      </c>
      <c r="F105" s="18">
        <v>671.68</v>
      </c>
      <c r="G105" s="28">
        <v>400</v>
      </c>
      <c r="H105" s="18">
        <v>86</v>
      </c>
      <c r="I105" s="19">
        <v>0.14534883720930233</v>
      </c>
      <c r="J105" s="20">
        <v>4.5566870332654448E-2</v>
      </c>
      <c r="K105" s="20"/>
      <c r="L105" s="11">
        <v>67.12</v>
      </c>
      <c r="M105" s="13"/>
      <c r="N105" s="13"/>
      <c r="O105" s="13">
        <v>5.9876888640179065</v>
      </c>
      <c r="P105" s="30">
        <v>1.1308154027332504</v>
      </c>
      <c r="Q105" s="30">
        <v>51.777011322174197</v>
      </c>
      <c r="R105" s="11">
        <v>2.0496256003519241E-2</v>
      </c>
    </row>
    <row r="106" spans="1:18" x14ac:dyDescent="0.25">
      <c r="C106" s="13" t="s">
        <v>72</v>
      </c>
      <c r="D106" s="13" t="s">
        <v>73</v>
      </c>
      <c r="E106" s="13">
        <v>6</v>
      </c>
      <c r="F106" s="18">
        <v>598.46</v>
      </c>
      <c r="G106" s="28">
        <v>486.6</v>
      </c>
      <c r="H106" s="18">
        <v>101</v>
      </c>
      <c r="I106" s="19">
        <v>0.12376237623762376</v>
      </c>
      <c r="J106" s="20">
        <v>4.6028513238289201E-2</v>
      </c>
      <c r="K106" s="20"/>
      <c r="L106" s="11">
        <v>67.8</v>
      </c>
      <c r="M106" s="13">
        <v>6.4449999999999994</v>
      </c>
      <c r="N106" s="13">
        <f>((L106-M106)/L106)*100</f>
        <v>90.494100294985245</v>
      </c>
      <c r="O106" s="13">
        <v>6.5227377124483192</v>
      </c>
      <c r="P106" s="30">
        <v>1.5452210806554161</v>
      </c>
      <c r="Q106" s="30">
        <v>52.17154131821173</v>
      </c>
      <c r="R106" s="11">
        <v>3.6550102662297093E-2</v>
      </c>
    </row>
    <row r="107" spans="1:18" x14ac:dyDescent="0.25">
      <c r="C107" s="13" t="s">
        <v>72</v>
      </c>
      <c r="D107" s="13" t="s">
        <v>73</v>
      </c>
      <c r="E107" s="13">
        <v>7</v>
      </c>
      <c r="F107" s="18">
        <v>628.76</v>
      </c>
      <c r="G107" s="28">
        <v>348</v>
      </c>
      <c r="H107" s="18">
        <v>75</v>
      </c>
      <c r="I107" s="19">
        <v>0.16666666666666666</v>
      </c>
      <c r="J107" s="20">
        <v>3.8384249830278341E-2</v>
      </c>
      <c r="K107" s="20"/>
      <c r="L107" s="11">
        <v>56.54</v>
      </c>
      <c r="M107" s="13">
        <v>3.3559999999999999</v>
      </c>
      <c r="N107" s="13">
        <f>((L107-M107)/L107)*100</f>
        <v>94.064379200565966</v>
      </c>
      <c r="O107" s="13">
        <v>5.7204923968139001</v>
      </c>
      <c r="P107" s="30">
        <v>1.2309209963766294</v>
      </c>
      <c r="Q107" s="30">
        <v>51.463509000989639</v>
      </c>
      <c r="R107" s="11">
        <v>2.2843883881158666E-2</v>
      </c>
    </row>
    <row r="108" spans="1:18" x14ac:dyDescent="0.25">
      <c r="C108" s="13" t="s">
        <v>72</v>
      </c>
      <c r="D108" s="13" t="s">
        <v>74</v>
      </c>
      <c r="E108" s="13">
        <v>1</v>
      </c>
      <c r="F108" s="18">
        <v>565.26</v>
      </c>
      <c r="G108" s="28">
        <v>116</v>
      </c>
      <c r="H108" s="18">
        <v>28</v>
      </c>
      <c r="I108" s="19">
        <v>0.44642857142857145</v>
      </c>
      <c r="J108" s="20">
        <v>1.6286490156143921E-2</v>
      </c>
      <c r="K108" s="20"/>
      <c r="L108" s="11">
        <v>23.99</v>
      </c>
      <c r="M108" s="13">
        <v>1.1259999999999999</v>
      </c>
      <c r="N108" s="13">
        <f>((L108-M108)/L108)*100</f>
        <v>95.306377657357217</v>
      </c>
      <c r="O108" s="13">
        <v>7.5718015665796345</v>
      </c>
      <c r="P108" s="30">
        <v>1.1447016405330859</v>
      </c>
      <c r="Q108" s="30">
        <v>50.991899984921218</v>
      </c>
      <c r="R108" s="11">
        <v>2.249485553206481E-2</v>
      </c>
    </row>
    <row r="109" spans="1:18" x14ac:dyDescent="0.25">
      <c r="C109" s="13" t="s">
        <v>72</v>
      </c>
      <c r="D109" s="13" t="s">
        <v>74</v>
      </c>
      <c r="E109" s="13">
        <v>2</v>
      </c>
      <c r="F109" s="18">
        <v>635.20000000000005</v>
      </c>
      <c r="G109" s="28">
        <v>108.2</v>
      </c>
      <c r="H109" s="18">
        <v>27</v>
      </c>
      <c r="I109" s="19">
        <v>0.46296296296296297</v>
      </c>
      <c r="J109" s="20">
        <v>1.6361167684996607E-2</v>
      </c>
      <c r="K109" s="20"/>
      <c r="L109" s="11">
        <v>24.1</v>
      </c>
      <c r="M109" s="13">
        <v>1.7039999999999993</v>
      </c>
      <c r="N109" s="13">
        <f>((L109-M109)/L109)*100</f>
        <v>92.92946058091286</v>
      </c>
      <c r="O109" s="13">
        <v>6.4352856109905971</v>
      </c>
      <c r="P109" s="30">
        <v>1.1342445204930494</v>
      </c>
      <c r="Q109" s="30">
        <v>50.505895099258431</v>
      </c>
      <c r="R109" s="11">
        <v>1.5229807052561519E-2</v>
      </c>
    </row>
    <row r="110" spans="1:18" x14ac:dyDescent="0.25">
      <c r="C110" s="13" t="s">
        <v>72</v>
      </c>
      <c r="D110" s="13" t="s">
        <v>74</v>
      </c>
      <c r="E110" s="13">
        <v>3</v>
      </c>
      <c r="F110" s="18">
        <v>641.52</v>
      </c>
      <c r="G110" s="28">
        <v>161.80000000000001</v>
      </c>
      <c r="H110" s="18">
        <v>29.000000000000004</v>
      </c>
      <c r="I110" s="19">
        <v>0.43103448275862066</v>
      </c>
      <c r="J110" s="20">
        <v>1.9809911744738628E-2</v>
      </c>
      <c r="K110" s="20"/>
      <c r="L110" s="11">
        <v>29.18</v>
      </c>
      <c r="M110" s="13">
        <v>1.4979999999999998</v>
      </c>
      <c r="N110" s="13">
        <f>((L110-M110)/L110)*100</f>
        <v>94.866346812885538</v>
      </c>
      <c r="O110" s="13">
        <v>7.0144927536231876</v>
      </c>
      <c r="P110" s="30">
        <v>1.0927729348342408</v>
      </c>
      <c r="Q110" s="30">
        <v>50.165712256207385</v>
      </c>
      <c r="R110" s="11">
        <v>1.4255561737324257E-2</v>
      </c>
    </row>
    <row r="111" spans="1:18" x14ac:dyDescent="0.25">
      <c r="C111" s="13" t="s">
        <v>72</v>
      </c>
      <c r="D111" s="13" t="s">
        <v>74</v>
      </c>
      <c r="E111" s="13">
        <v>4</v>
      </c>
      <c r="F111" s="18">
        <v>615.46</v>
      </c>
      <c r="G111" s="28">
        <v>134</v>
      </c>
      <c r="H111" s="18">
        <v>23.000000000000004</v>
      </c>
      <c r="I111" s="19">
        <v>0.54347826086956519</v>
      </c>
      <c r="J111" s="20">
        <v>1.691785471826205E-2</v>
      </c>
      <c r="K111" s="20"/>
      <c r="L111" s="11">
        <v>24.92</v>
      </c>
      <c r="M111" s="13"/>
      <c r="N111" s="13"/>
      <c r="O111" s="13">
        <v>7.7290836653386625</v>
      </c>
      <c r="P111" s="30">
        <v>1.1112029708419491</v>
      </c>
      <c r="Q111" s="30">
        <v>50.914709077252397</v>
      </c>
      <c r="R111" s="11">
        <v>1.5539986422267458E-2</v>
      </c>
    </row>
    <row r="112" spans="1:18" x14ac:dyDescent="0.25">
      <c r="C112" s="13" t="s">
        <v>72</v>
      </c>
      <c r="D112" s="13" t="s">
        <v>74</v>
      </c>
      <c r="E112" s="13">
        <v>5</v>
      </c>
      <c r="F112" s="18">
        <v>595.55999999999995</v>
      </c>
      <c r="G112" s="28">
        <v>137.80000000000001</v>
      </c>
      <c r="H112" s="18">
        <v>31.000000000000004</v>
      </c>
      <c r="I112" s="19">
        <v>0.40322580645161288</v>
      </c>
      <c r="J112" s="20">
        <v>1.6334012219959265E-2</v>
      </c>
      <c r="K112" s="20"/>
      <c r="L112" s="11">
        <v>24.06</v>
      </c>
      <c r="M112" s="13"/>
      <c r="N112" s="13"/>
      <c r="O112" s="13">
        <v>8.0962800875273508</v>
      </c>
      <c r="P112" s="30">
        <v>1.0791903097202997</v>
      </c>
      <c r="Q112" s="30">
        <v>50.572045911908617</v>
      </c>
      <c r="R112" s="11">
        <v>1.5778417899929502E-2</v>
      </c>
    </row>
    <row r="113" spans="3:18" x14ac:dyDescent="0.25">
      <c r="C113" s="13" t="s">
        <v>72</v>
      </c>
      <c r="D113" s="13" t="s">
        <v>75</v>
      </c>
      <c r="E113" s="13">
        <v>1</v>
      </c>
      <c r="F113" s="18">
        <v>546.70000000000005</v>
      </c>
      <c r="G113" s="28">
        <v>84.8</v>
      </c>
      <c r="H113" s="18">
        <v>38</v>
      </c>
      <c r="I113" s="19">
        <v>0.32894736842105265</v>
      </c>
      <c r="J113" s="20">
        <v>1.2742701968771215E-2</v>
      </c>
      <c r="K113" s="20"/>
      <c r="L113" s="11">
        <v>18.77</v>
      </c>
      <c r="M113" s="13">
        <v>1.9629999999999992</v>
      </c>
      <c r="N113" s="13">
        <f t="shared" ref="N113:N124" si="3">((L113-M113)/L113)*100</f>
        <v>89.541822056473109</v>
      </c>
      <c r="O113" s="13">
        <v>7.5028636884306987</v>
      </c>
      <c r="P113" s="30">
        <v>1.1096173358424397</v>
      </c>
      <c r="Q113" s="30">
        <v>48.368619763757444</v>
      </c>
      <c r="R113" s="11">
        <v>3.0153238079145845E-2</v>
      </c>
    </row>
    <row r="114" spans="3:18" x14ac:dyDescent="0.25">
      <c r="C114" s="13" t="s">
        <v>72</v>
      </c>
      <c r="D114" s="13" t="s">
        <v>75</v>
      </c>
      <c r="E114" s="13">
        <v>2</v>
      </c>
      <c r="F114" s="18">
        <v>610.84</v>
      </c>
      <c r="G114" s="28">
        <v>88.6</v>
      </c>
      <c r="H114" s="18">
        <v>39</v>
      </c>
      <c r="I114" s="19">
        <v>0.32051282051282054</v>
      </c>
      <c r="J114" s="20">
        <v>1.3150033944331297E-2</v>
      </c>
      <c r="K114" s="20"/>
      <c r="L114" s="11">
        <v>19.37</v>
      </c>
      <c r="M114" s="13">
        <v>1.9599999999999991</v>
      </c>
      <c r="N114" s="13">
        <f t="shared" si="3"/>
        <v>89.88125967991742</v>
      </c>
      <c r="O114" s="13">
        <v>7.8658536585365857</v>
      </c>
      <c r="P114" s="30">
        <v>1.2190351490901985</v>
      </c>
      <c r="Q114" s="30">
        <v>49.076605375656456</v>
      </c>
      <c r="R114" s="11">
        <v>3.2959173870875429E-2</v>
      </c>
    </row>
    <row r="115" spans="3:18" x14ac:dyDescent="0.25">
      <c r="C115" s="13" t="s">
        <v>72</v>
      </c>
      <c r="D115" s="13" t="s">
        <v>75</v>
      </c>
      <c r="E115" s="13">
        <v>3</v>
      </c>
      <c r="F115" s="18">
        <v>708.7</v>
      </c>
      <c r="G115" s="28">
        <v>91.8</v>
      </c>
      <c r="H115" s="18">
        <v>38</v>
      </c>
      <c r="I115" s="19">
        <v>0.32894736842105265</v>
      </c>
      <c r="J115" s="20">
        <v>1.3842498302783435E-2</v>
      </c>
      <c r="K115" s="20"/>
      <c r="L115" s="11">
        <v>20.39</v>
      </c>
      <c r="M115" s="13">
        <v>2.1609999999999996</v>
      </c>
      <c r="N115" s="13">
        <f t="shared" si="3"/>
        <v>89.401667484060809</v>
      </c>
      <c r="O115" s="13">
        <v>6.1667834618079791</v>
      </c>
      <c r="P115" s="30">
        <v>1.1195121178017584</v>
      </c>
      <c r="Q115" s="30">
        <v>48.442887464050415</v>
      </c>
      <c r="R115" s="11">
        <v>3.0831671256724737E-2</v>
      </c>
    </row>
    <row r="116" spans="3:18" x14ac:dyDescent="0.25">
      <c r="C116" s="13" t="s">
        <v>72</v>
      </c>
      <c r="D116" s="13" t="s">
        <v>75</v>
      </c>
      <c r="E116" s="13">
        <v>6</v>
      </c>
      <c r="F116" s="18">
        <v>678.7</v>
      </c>
      <c r="G116" s="28">
        <v>88.2</v>
      </c>
      <c r="H116" s="18">
        <v>40</v>
      </c>
      <c r="I116" s="19">
        <v>0.3125</v>
      </c>
      <c r="J116" s="20">
        <v>1.2559402579769178E-2</v>
      </c>
      <c r="K116" s="20"/>
      <c r="L116" s="11">
        <v>18.5</v>
      </c>
      <c r="M116" s="13">
        <v>1.6139999999999994</v>
      </c>
      <c r="N116" s="13">
        <f t="shared" si="3"/>
        <v>91.275675675675672</v>
      </c>
      <c r="O116" s="13">
        <v>8.2857142857142936</v>
      </c>
      <c r="P116" s="30">
        <v>1.1635207143672872</v>
      </c>
      <c r="Q116" s="30">
        <v>48.097804827685046</v>
      </c>
      <c r="R116" s="11">
        <v>6.227284666419939E-2</v>
      </c>
    </row>
    <row r="117" spans="3:18" x14ac:dyDescent="0.25">
      <c r="C117" s="13" t="s">
        <v>72</v>
      </c>
      <c r="D117" s="13" t="s">
        <v>75</v>
      </c>
      <c r="E117" s="13">
        <v>7</v>
      </c>
      <c r="F117" s="18">
        <v>551.88</v>
      </c>
      <c r="G117" s="28">
        <v>96.4</v>
      </c>
      <c r="H117" s="18">
        <v>36</v>
      </c>
      <c r="I117" s="19">
        <v>0.34722222222222221</v>
      </c>
      <c r="J117" s="20">
        <v>1.2722335369993209E-2</v>
      </c>
      <c r="K117" s="20"/>
      <c r="L117" s="11">
        <v>18.739999999999998</v>
      </c>
      <c r="M117" s="13">
        <v>1.4469999999999996</v>
      </c>
      <c r="N117" s="13">
        <f t="shared" si="3"/>
        <v>92.278548559231595</v>
      </c>
      <c r="O117" s="13">
        <v>7.1093749999999973</v>
      </c>
      <c r="P117" s="30">
        <v>0.82947695350314987</v>
      </c>
      <c r="Q117" s="30">
        <v>48.923652950219534</v>
      </c>
      <c r="R117" s="11">
        <v>2.0788778684924441E-2</v>
      </c>
    </row>
    <row r="118" spans="3:18" x14ac:dyDescent="0.25">
      <c r="C118" s="13" t="s">
        <v>72</v>
      </c>
      <c r="D118" s="13" t="s">
        <v>75</v>
      </c>
      <c r="E118" s="13">
        <v>8</v>
      </c>
      <c r="F118" s="18">
        <v>653.98</v>
      </c>
      <c r="G118" s="28">
        <v>96</v>
      </c>
      <c r="H118" s="18">
        <v>46.000000000000007</v>
      </c>
      <c r="I118" s="19">
        <v>0.27173913043478259</v>
      </c>
      <c r="J118" s="20">
        <v>1.3041412084181941E-2</v>
      </c>
      <c r="K118" s="20"/>
      <c r="L118" s="11">
        <v>19.21</v>
      </c>
      <c r="M118" s="13">
        <v>1.8989999999999991</v>
      </c>
      <c r="N118" s="13">
        <f t="shared" si="3"/>
        <v>90.114523685580423</v>
      </c>
      <c r="O118" s="13">
        <v>6.8787618228718888</v>
      </c>
      <c r="P118" s="30">
        <v>1.1277268268643492</v>
      </c>
      <c r="Q118" s="30">
        <v>48.994026255227631</v>
      </c>
      <c r="R118" s="11">
        <v>4.5227536743604801E-2</v>
      </c>
    </row>
    <row r="119" spans="3:18" x14ac:dyDescent="0.25">
      <c r="C119" s="13" t="s">
        <v>72</v>
      </c>
      <c r="D119" s="13" t="s">
        <v>76</v>
      </c>
      <c r="E119" s="13">
        <v>1</v>
      </c>
      <c r="F119" s="18">
        <v>687.72</v>
      </c>
      <c r="G119" s="28">
        <v>360</v>
      </c>
      <c r="H119" s="18">
        <v>105</v>
      </c>
      <c r="I119" s="19">
        <v>0.11904761904761904</v>
      </c>
      <c r="J119" s="20">
        <v>4.2769857433808553E-2</v>
      </c>
      <c r="K119" s="20"/>
      <c r="L119" s="11">
        <v>63</v>
      </c>
      <c r="M119" s="13">
        <v>6.7939999999999987</v>
      </c>
      <c r="N119" s="13">
        <f t="shared" si="3"/>
        <v>89.215873015873029</v>
      </c>
      <c r="O119" s="13">
        <v>5.3236797274275975</v>
      </c>
      <c r="P119" s="30">
        <v>1.0388336808781717</v>
      </c>
      <c r="Q119" s="30">
        <v>50.325830195400307</v>
      </c>
      <c r="R119" s="11">
        <v>4.9351863073141204E-2</v>
      </c>
    </row>
    <row r="120" spans="3:18" x14ac:dyDescent="0.25">
      <c r="C120" s="13" t="s">
        <v>72</v>
      </c>
      <c r="D120" s="13" t="s">
        <v>76</v>
      </c>
      <c r="E120" s="13">
        <v>2</v>
      </c>
      <c r="F120" s="18">
        <v>697.82</v>
      </c>
      <c r="G120" s="28">
        <v>340</v>
      </c>
      <c r="H120" s="18">
        <v>98.999999999999986</v>
      </c>
      <c r="I120" s="19">
        <v>0.12626262626262627</v>
      </c>
      <c r="J120" s="20">
        <v>4.5302104548540396E-2</v>
      </c>
      <c r="K120" s="20"/>
      <c r="L120" s="11">
        <v>66.73</v>
      </c>
      <c r="M120" s="13">
        <v>7.2619999999999987</v>
      </c>
      <c r="N120" s="13">
        <f t="shared" si="3"/>
        <v>89.117338528398022</v>
      </c>
      <c r="O120" s="13">
        <v>6.6937119675456405</v>
      </c>
      <c r="P120" s="30">
        <v>0.95868779264685122</v>
      </c>
      <c r="Q120" s="30">
        <v>51.042607864202608</v>
      </c>
      <c r="R120" s="11">
        <v>3.8475072652785429E-2</v>
      </c>
    </row>
    <row r="121" spans="3:18" x14ac:dyDescent="0.25">
      <c r="C121" s="13" t="s">
        <v>72</v>
      </c>
      <c r="D121" s="13" t="s">
        <v>76</v>
      </c>
      <c r="E121" s="13">
        <v>6</v>
      </c>
      <c r="F121" s="18">
        <v>637.96</v>
      </c>
      <c r="G121" s="28">
        <v>496.8</v>
      </c>
      <c r="H121" s="18">
        <v>122.99999999999999</v>
      </c>
      <c r="I121" s="19">
        <v>0.10162601626016261</v>
      </c>
      <c r="J121" s="20">
        <v>4.2586558044806516E-2</v>
      </c>
      <c r="K121" s="20"/>
      <c r="L121" s="11">
        <v>62.73</v>
      </c>
      <c r="M121" s="13">
        <v>5.7969999999999988</v>
      </c>
      <c r="N121" s="13">
        <f t="shared" si="3"/>
        <v>90.758807588075882</v>
      </c>
      <c r="O121" s="13">
        <v>6.2847608453837589</v>
      </c>
      <c r="P121" s="30">
        <v>1.4229791904326852</v>
      </c>
      <c r="Q121" s="30">
        <v>51.106520503662672</v>
      </c>
      <c r="R121" s="11">
        <v>6.8901987776178078E-2</v>
      </c>
    </row>
    <row r="122" spans="3:18" x14ac:dyDescent="0.25">
      <c r="C122" s="13" t="s">
        <v>72</v>
      </c>
      <c r="D122" s="13" t="s">
        <v>77</v>
      </c>
      <c r="E122" s="13">
        <v>1</v>
      </c>
      <c r="F122" s="18">
        <v>618.70000000000005</v>
      </c>
      <c r="G122" s="28">
        <v>418</v>
      </c>
      <c r="H122" s="18">
        <v>108.99999999999999</v>
      </c>
      <c r="I122" s="19">
        <v>0.11467889908256883</v>
      </c>
      <c r="J122" s="20">
        <v>4.3163611676849963E-2</v>
      </c>
      <c r="K122" s="20"/>
      <c r="L122" s="11">
        <v>63.58</v>
      </c>
      <c r="M122" s="13">
        <v>9.3460000000000001</v>
      </c>
      <c r="N122" s="13">
        <f t="shared" si="3"/>
        <v>85.300408933626926</v>
      </c>
      <c r="O122" s="13">
        <v>7.6855511638120255</v>
      </c>
      <c r="P122" s="30">
        <v>1.2466000263675614</v>
      </c>
      <c r="Q122" s="30">
        <v>45.225591876608355</v>
      </c>
      <c r="R122" s="11">
        <v>5.9237720225510895E-2</v>
      </c>
    </row>
    <row r="123" spans="3:18" x14ac:dyDescent="0.25">
      <c r="C123" s="13" t="s">
        <v>72</v>
      </c>
      <c r="D123" s="13" t="s">
        <v>77</v>
      </c>
      <c r="E123" s="13">
        <v>2</v>
      </c>
      <c r="F123" s="18">
        <v>642</v>
      </c>
      <c r="G123" s="28">
        <v>296</v>
      </c>
      <c r="H123" s="18">
        <v>96</v>
      </c>
      <c r="I123" s="19">
        <v>0.13020833333333334</v>
      </c>
      <c r="J123" s="20">
        <v>3.9809911744738628E-2</v>
      </c>
      <c r="K123" s="20"/>
      <c r="L123" s="11">
        <v>58.64</v>
      </c>
      <c r="M123" s="13">
        <v>11.399000000000001</v>
      </c>
      <c r="N123" s="13">
        <f t="shared" si="3"/>
        <v>80.561050477489772</v>
      </c>
      <c r="O123" s="13">
        <v>7.7064220183486176</v>
      </c>
      <c r="P123" s="30">
        <v>1.3922375348649509</v>
      </c>
      <c r="Q123" s="30">
        <v>47.333242516905749</v>
      </c>
      <c r="R123" s="11">
        <v>6.8901987776178078E-2</v>
      </c>
    </row>
    <row r="124" spans="3:18" x14ac:dyDescent="0.25">
      <c r="C124" s="13" t="s">
        <v>72</v>
      </c>
      <c r="D124" s="13" t="s">
        <v>77</v>
      </c>
      <c r="E124" s="13">
        <v>3</v>
      </c>
      <c r="F124" s="18">
        <v>635.12</v>
      </c>
      <c r="G124" s="28">
        <v>410.2</v>
      </c>
      <c r="H124" s="18">
        <v>105</v>
      </c>
      <c r="I124" s="19">
        <v>0.11904761904761904</v>
      </c>
      <c r="J124" s="20">
        <v>3.9416157501697219E-2</v>
      </c>
      <c r="K124" s="20"/>
      <c r="L124" s="11">
        <v>58.06</v>
      </c>
      <c r="M124" s="13">
        <v>9.6050000000000004</v>
      </c>
      <c r="N124" s="13">
        <f t="shared" si="3"/>
        <v>83.456768859800206</v>
      </c>
      <c r="O124" s="13">
        <v>6.3979848866498736</v>
      </c>
      <c r="P124" s="30">
        <v>1.1979509880743224</v>
      </c>
      <c r="Q124" s="30">
        <v>45.352500248476595</v>
      </c>
      <c r="R124" s="11">
        <v>5.6248985186492864E-2</v>
      </c>
    </row>
    <row r="125" spans="3:18" x14ac:dyDescent="0.25">
      <c r="C125" s="13" t="s">
        <v>72</v>
      </c>
      <c r="D125" s="13" t="s">
        <v>77</v>
      </c>
      <c r="E125" s="13">
        <v>4</v>
      </c>
      <c r="F125" s="18">
        <v>566.74</v>
      </c>
      <c r="G125" s="28">
        <v>359.2</v>
      </c>
      <c r="H125" s="18">
        <v>97.999999999999986</v>
      </c>
      <c r="I125" s="19">
        <v>0.1275510204081633</v>
      </c>
      <c r="J125" s="20">
        <v>3.7243720298710113E-2</v>
      </c>
      <c r="K125" s="20"/>
      <c r="L125" s="11">
        <v>54.86</v>
      </c>
      <c r="M125" s="13"/>
      <c r="N125" s="13"/>
      <c r="O125" s="13">
        <v>6.4109301103520702</v>
      </c>
      <c r="P125" s="30">
        <v>1.2453933436787195</v>
      </c>
      <c r="Q125" s="30">
        <v>45.375705838869543</v>
      </c>
      <c r="R125" s="11">
        <v>5.6493481992507678E-2</v>
      </c>
    </row>
    <row r="126" spans="3:18" x14ac:dyDescent="0.25">
      <c r="C126" s="13" t="s">
        <v>72</v>
      </c>
      <c r="D126" s="13" t="s">
        <v>77</v>
      </c>
      <c r="E126" s="13">
        <v>5</v>
      </c>
      <c r="F126" s="18">
        <v>617.02</v>
      </c>
      <c r="G126" s="28">
        <v>337.2</v>
      </c>
      <c r="H126" s="18">
        <v>119</v>
      </c>
      <c r="I126" s="19">
        <v>0.10504201680672269</v>
      </c>
      <c r="J126" s="20">
        <v>3.7630685675492194E-2</v>
      </c>
      <c r="K126" s="20"/>
      <c r="L126" s="11">
        <v>55.43</v>
      </c>
      <c r="M126" s="13"/>
      <c r="N126" s="13"/>
      <c r="O126" s="13">
        <v>6.4157399486740765</v>
      </c>
      <c r="P126" s="30">
        <v>1.3353222316282434</v>
      </c>
      <c r="Q126" s="30">
        <v>44.7217063727606</v>
      </c>
      <c r="R126" s="11">
        <v>5.5306152081692428E-2</v>
      </c>
    </row>
    <row r="127" spans="3:18" x14ac:dyDescent="0.25">
      <c r="C127" s="13" t="s">
        <v>72</v>
      </c>
      <c r="D127" s="13" t="s">
        <v>78</v>
      </c>
      <c r="E127" s="13">
        <v>1</v>
      </c>
      <c r="F127" s="18">
        <v>739.18</v>
      </c>
      <c r="G127" s="28">
        <v>1086.2</v>
      </c>
      <c r="H127" s="18">
        <v>127.00000000000001</v>
      </c>
      <c r="I127" s="19">
        <v>9.8425196850393692E-2</v>
      </c>
      <c r="J127" s="20">
        <v>9.1846571622539036E-2</v>
      </c>
      <c r="K127" s="20"/>
      <c r="L127" s="11">
        <v>135.29</v>
      </c>
      <c r="M127" s="13">
        <v>8.4710000000000001</v>
      </c>
      <c r="N127" s="13">
        <f t="shared" ref="N127:N132" si="4">((L127-M127)/L127)*100</f>
        <v>93.738635523689851</v>
      </c>
      <c r="O127" s="13">
        <v>6.845889340418891</v>
      </c>
      <c r="P127" s="30">
        <v>0.81230015487466578</v>
      </c>
      <c r="Q127" s="30">
        <v>50.091788711724128</v>
      </c>
      <c r="R127" s="11">
        <v>1.4873554256010373E-2</v>
      </c>
    </row>
    <row r="128" spans="3:18" x14ac:dyDescent="0.25">
      <c r="C128" s="13" t="s">
        <v>72</v>
      </c>
      <c r="D128" s="13" t="s">
        <v>78</v>
      </c>
      <c r="E128" s="13">
        <v>2</v>
      </c>
      <c r="F128" s="18">
        <v>718.66</v>
      </c>
      <c r="G128" s="28">
        <v>1393.4</v>
      </c>
      <c r="H128" s="18">
        <v>168.99999999999997</v>
      </c>
      <c r="I128" s="19">
        <v>7.3964497041420135E-2</v>
      </c>
      <c r="J128" s="20">
        <v>9.8167006109979624E-2</v>
      </c>
      <c r="K128" s="20"/>
      <c r="L128" s="11">
        <v>144.6</v>
      </c>
      <c r="M128" s="13">
        <v>7.6449999999999996</v>
      </c>
      <c r="N128" s="13">
        <f t="shared" si="4"/>
        <v>94.713001383125857</v>
      </c>
      <c r="O128" s="13">
        <v>7.8315623770169349</v>
      </c>
      <c r="P128" s="30">
        <v>0.77689674333700343</v>
      </c>
      <c r="Q128" s="30">
        <v>51.014919944531457</v>
      </c>
      <c r="R128" s="11">
        <v>1.5589831231802857E-2</v>
      </c>
    </row>
    <row r="129" spans="3:18" x14ac:dyDescent="0.25">
      <c r="C129" s="13" t="s">
        <v>72</v>
      </c>
      <c r="D129" s="13" t="s">
        <v>78</v>
      </c>
      <c r="E129" s="13">
        <v>3</v>
      </c>
      <c r="F129" s="18">
        <v>714.14</v>
      </c>
      <c r="G129" s="28">
        <v>1066.5999999999999</v>
      </c>
      <c r="H129" s="18">
        <v>166</v>
      </c>
      <c r="I129" s="19">
        <v>7.5301204819277115E-2</v>
      </c>
      <c r="J129" s="20">
        <v>9.3109300746775286E-2</v>
      </c>
      <c r="K129" s="20"/>
      <c r="L129" s="11">
        <v>137.15</v>
      </c>
      <c r="M129" s="13">
        <v>8.6479999999999997</v>
      </c>
      <c r="N129" s="13">
        <f t="shared" si="4"/>
        <v>93.694495078381337</v>
      </c>
      <c r="O129" s="13">
        <v>6.3627730294397127</v>
      </c>
      <c r="P129" s="30">
        <v>0.74661405298355221</v>
      </c>
      <c r="Q129" s="30">
        <v>49.141557278460219</v>
      </c>
      <c r="R129" s="11">
        <v>1.4548280603329957E-2</v>
      </c>
    </row>
    <row r="130" spans="3:18" x14ac:dyDescent="0.25">
      <c r="C130" s="13" t="s">
        <v>72</v>
      </c>
      <c r="D130" s="13" t="s">
        <v>79</v>
      </c>
      <c r="E130" s="13">
        <v>1</v>
      </c>
      <c r="F130" s="18">
        <v>627.08000000000004</v>
      </c>
      <c r="G130" s="28">
        <v>132.4</v>
      </c>
      <c r="H130" s="18">
        <v>57</v>
      </c>
      <c r="I130" s="19">
        <v>0.21929824561403508</v>
      </c>
      <c r="J130" s="20">
        <v>2.0047522063815344E-2</v>
      </c>
      <c r="K130" s="20"/>
      <c r="L130" s="11">
        <v>29.53</v>
      </c>
      <c r="M130" s="13">
        <v>1.4909999999999992</v>
      </c>
      <c r="N130" s="13">
        <f t="shared" si="4"/>
        <v>94.950897392482219</v>
      </c>
      <c r="O130" s="13">
        <v>7.7812361049355179</v>
      </c>
      <c r="P130" s="30">
        <v>1.0617420567330569</v>
      </c>
      <c r="Q130" s="30">
        <v>49.493829056341461</v>
      </c>
      <c r="R130" s="11">
        <v>3.1732207449993985E-2</v>
      </c>
    </row>
    <row r="131" spans="3:18" x14ac:dyDescent="0.25">
      <c r="C131" s="13" t="s">
        <v>72</v>
      </c>
      <c r="D131" s="13" t="s">
        <v>79</v>
      </c>
      <c r="E131" s="13">
        <v>2</v>
      </c>
      <c r="F131" s="18">
        <v>641.48</v>
      </c>
      <c r="G131" s="28">
        <v>135</v>
      </c>
      <c r="H131" s="18">
        <v>51</v>
      </c>
      <c r="I131" s="19">
        <v>0.24509803921568626</v>
      </c>
      <c r="J131" s="20">
        <v>1.9633401221995927E-2</v>
      </c>
      <c r="K131" s="20"/>
      <c r="L131" s="11">
        <v>28.92</v>
      </c>
      <c r="M131" s="13">
        <v>1.8469999999999995</v>
      </c>
      <c r="N131" s="13">
        <f t="shared" si="4"/>
        <v>93.613416320885207</v>
      </c>
      <c r="O131" s="13">
        <v>7.5776397515527876</v>
      </c>
      <c r="P131" s="30">
        <v>0.75066839624438386</v>
      </c>
      <c r="Q131" s="30">
        <v>49.593934002560268</v>
      </c>
      <c r="R131" s="11">
        <v>1.8358939907359324E-2</v>
      </c>
    </row>
    <row r="132" spans="3:18" x14ac:dyDescent="0.25">
      <c r="C132" s="13" t="s">
        <v>72</v>
      </c>
      <c r="D132" s="13" t="s">
        <v>79</v>
      </c>
      <c r="E132" s="13">
        <v>3</v>
      </c>
      <c r="F132" s="18">
        <v>658.54</v>
      </c>
      <c r="G132" s="28">
        <v>143.19999999999999</v>
      </c>
      <c r="H132" s="18">
        <v>41</v>
      </c>
      <c r="I132" s="19">
        <v>0.3048780487804878</v>
      </c>
      <c r="J132" s="20">
        <v>1.945010183299389E-2</v>
      </c>
      <c r="K132" s="20"/>
      <c r="L132" s="11">
        <v>28.65</v>
      </c>
      <c r="M132" s="13">
        <v>1.3379999999999992</v>
      </c>
      <c r="N132" s="13">
        <f t="shared" si="4"/>
        <v>95.329842931937165</v>
      </c>
      <c r="O132" s="13">
        <v>8.3107007061379701</v>
      </c>
      <c r="P132" s="30">
        <v>0.94031505800579795</v>
      </c>
      <c r="Q132" s="30">
        <v>49.101850423254184</v>
      </c>
      <c r="R132" s="11">
        <v>2.5414162188896822E-2</v>
      </c>
    </row>
    <row r="133" spans="3:18" x14ac:dyDescent="0.25">
      <c r="C133" s="13" t="s">
        <v>72</v>
      </c>
      <c r="D133" s="13" t="s">
        <v>79</v>
      </c>
      <c r="E133" s="13">
        <v>4</v>
      </c>
      <c r="F133" s="18">
        <v>669.22</v>
      </c>
      <c r="G133" s="28">
        <v>143.6</v>
      </c>
      <c r="H133" s="18">
        <v>54</v>
      </c>
      <c r="I133" s="19">
        <v>0.23148148148148148</v>
      </c>
      <c r="J133" s="20">
        <v>1.9327902240325864E-2</v>
      </c>
      <c r="K133" s="20"/>
      <c r="L133" s="11">
        <v>28.47</v>
      </c>
      <c r="M133" s="13"/>
      <c r="N133" s="13"/>
      <c r="O133" s="13">
        <v>8.5446527012127902</v>
      </c>
      <c r="P133" s="30">
        <v>0.84630466750425226</v>
      </c>
      <c r="Q133" s="30">
        <v>50.537516596031189</v>
      </c>
      <c r="R133" s="11">
        <v>2.2957712641778077E-2</v>
      </c>
    </row>
    <row r="134" spans="3:18" x14ac:dyDescent="0.25">
      <c r="C134" s="13" t="s">
        <v>72</v>
      </c>
      <c r="D134" s="13" t="s">
        <v>79</v>
      </c>
      <c r="E134" s="13">
        <v>5</v>
      </c>
      <c r="F134" s="18">
        <v>612.4</v>
      </c>
      <c r="G134" s="28">
        <v>126.4</v>
      </c>
      <c r="H134" s="18">
        <v>48</v>
      </c>
      <c r="I134" s="19">
        <v>0.26041666666666669</v>
      </c>
      <c r="J134" s="20">
        <v>1.9273591310251189E-2</v>
      </c>
      <c r="K134" s="20"/>
      <c r="L134" s="11">
        <v>28.39</v>
      </c>
      <c r="M134" s="13"/>
      <c r="N134" s="13"/>
      <c r="O134" s="13">
        <v>6.9648562300319492</v>
      </c>
      <c r="P134" s="30">
        <v>0.99276311074701651</v>
      </c>
      <c r="Q134" s="30">
        <v>50.87204088492777</v>
      </c>
      <c r="R134" s="11">
        <v>2.8991560779739446E-2</v>
      </c>
    </row>
    <row r="135" spans="3:18" x14ac:dyDescent="0.25">
      <c r="C135" s="13" t="s">
        <v>72</v>
      </c>
      <c r="D135" s="13" t="s">
        <v>80</v>
      </c>
      <c r="E135" s="13">
        <v>1</v>
      </c>
      <c r="F135" s="18">
        <v>614.29999999999995</v>
      </c>
      <c r="G135" s="28">
        <v>278.8</v>
      </c>
      <c r="H135" s="18">
        <v>81</v>
      </c>
      <c r="I135" s="19">
        <v>0.15432098765432098</v>
      </c>
      <c r="J135" s="20">
        <v>3.7576374745417515E-2</v>
      </c>
      <c r="K135" s="20"/>
      <c r="L135" s="11">
        <v>55.35</v>
      </c>
      <c r="M135" s="13">
        <v>3.2319999999999993</v>
      </c>
      <c r="N135" s="13">
        <f>((L135-M135)/L135)*100</f>
        <v>94.160794941282745</v>
      </c>
      <c r="O135" s="13">
        <v>9.0594059405940506</v>
      </c>
      <c r="P135" s="30">
        <v>1.3052061808588493</v>
      </c>
      <c r="Q135" s="30">
        <v>53.28171120490606</v>
      </c>
      <c r="R135" s="11">
        <v>2.7691066881171556E-2</v>
      </c>
    </row>
    <row r="136" spans="3:18" x14ac:dyDescent="0.25">
      <c r="C136" s="13" t="s">
        <v>72</v>
      </c>
      <c r="D136" s="13" t="s">
        <v>80</v>
      </c>
      <c r="E136" s="13">
        <v>2</v>
      </c>
      <c r="F136" s="18">
        <v>708.56</v>
      </c>
      <c r="G136" s="28">
        <v>266.39999999999998</v>
      </c>
      <c r="H136" s="18">
        <v>106</v>
      </c>
      <c r="I136" s="19">
        <v>0.11792452830188679</v>
      </c>
      <c r="J136" s="20">
        <v>3.7922606924643582E-2</v>
      </c>
      <c r="K136" s="20"/>
      <c r="L136" s="11">
        <v>55.86</v>
      </c>
      <c r="M136" s="13">
        <v>2.1739999999999999</v>
      </c>
      <c r="N136" s="13">
        <f>((L136-M136)/L136)*100</f>
        <v>96.108127461510918</v>
      </c>
      <c r="O136" s="13">
        <v>9.2844202898550563</v>
      </c>
      <c r="P136" s="30">
        <v>1.2888290457478579</v>
      </c>
      <c r="Q136" s="30">
        <v>53.706160281280397</v>
      </c>
      <c r="R136" s="11">
        <v>2.8642964858540169E-2</v>
      </c>
    </row>
    <row r="137" spans="3:18" x14ac:dyDescent="0.25">
      <c r="C137" s="13" t="s">
        <v>72</v>
      </c>
      <c r="D137" s="13" t="s">
        <v>80</v>
      </c>
      <c r="E137" s="13">
        <v>3</v>
      </c>
      <c r="F137" s="18">
        <v>612.12</v>
      </c>
      <c r="G137" s="28">
        <v>314.2</v>
      </c>
      <c r="H137" s="18">
        <v>85.000000000000014</v>
      </c>
      <c r="I137" s="19">
        <v>0.14705882352941174</v>
      </c>
      <c r="J137" s="20">
        <v>3.8791581805838422E-2</v>
      </c>
      <c r="K137" s="20"/>
      <c r="L137" s="11">
        <v>57.14</v>
      </c>
      <c r="M137" s="13">
        <v>1.9219999999999993</v>
      </c>
      <c r="N137" s="13">
        <f>((L137-M137)/L137)*100</f>
        <v>96.63633181659084</v>
      </c>
      <c r="O137" s="13">
        <v>9.4043887147335408</v>
      </c>
      <c r="P137" s="30">
        <v>1.2360513189739379</v>
      </c>
      <c r="Q137" s="30">
        <v>54.235996093082015</v>
      </c>
      <c r="R137" s="11">
        <v>3.2699698543347193E-2</v>
      </c>
    </row>
    <row r="138" spans="3:18" x14ac:dyDescent="0.25">
      <c r="C138" s="13" t="s">
        <v>72</v>
      </c>
      <c r="D138" s="13" t="s">
        <v>80</v>
      </c>
      <c r="E138" s="13">
        <v>4</v>
      </c>
      <c r="F138" s="18">
        <v>714.32</v>
      </c>
      <c r="G138" s="28">
        <v>258</v>
      </c>
      <c r="H138" s="18">
        <v>92</v>
      </c>
      <c r="I138" s="19">
        <v>0.1358695652173913</v>
      </c>
      <c r="J138" s="20">
        <v>3.858112695179905E-2</v>
      </c>
      <c r="K138" s="20"/>
      <c r="L138" s="11">
        <v>56.83</v>
      </c>
      <c r="M138" s="13"/>
      <c r="N138" s="13"/>
      <c r="O138" s="13">
        <v>7.9378412431751393</v>
      </c>
      <c r="P138" s="30">
        <v>1.3857706674879593</v>
      </c>
      <c r="Q138" s="30">
        <v>53.277200305873947</v>
      </c>
      <c r="R138" s="11">
        <v>2.7575359415123551E-2</v>
      </c>
    </row>
    <row r="139" spans="3:18" x14ac:dyDescent="0.25">
      <c r="C139" s="13" t="s">
        <v>72</v>
      </c>
      <c r="D139" s="13" t="s">
        <v>80</v>
      </c>
      <c r="E139" s="13">
        <v>5</v>
      </c>
      <c r="F139" s="18">
        <v>685.86</v>
      </c>
      <c r="G139" s="28">
        <v>324.39999999999998</v>
      </c>
      <c r="H139" s="18">
        <v>80</v>
      </c>
      <c r="I139" s="19">
        <v>0.15625</v>
      </c>
      <c r="J139" s="20">
        <v>3.8520027155465042E-2</v>
      </c>
      <c r="K139" s="20"/>
      <c r="L139" s="11">
        <v>56.74</v>
      </c>
      <c r="M139" s="13"/>
      <c r="N139" s="13"/>
      <c r="O139" s="13">
        <v>9.1922005571030692</v>
      </c>
      <c r="P139" s="30">
        <v>1.2333099546695669</v>
      </c>
      <c r="Q139" s="30">
        <v>53.530852289166994</v>
      </c>
      <c r="R139" s="11">
        <v>3.250303030303027E-2</v>
      </c>
    </row>
    <row r="140" spans="3:18" x14ac:dyDescent="0.25">
      <c r="C140" s="13" t="s">
        <v>72</v>
      </c>
      <c r="D140" s="13" t="s">
        <v>81</v>
      </c>
      <c r="E140" s="13">
        <v>1</v>
      </c>
      <c r="F140" s="18">
        <v>715.42</v>
      </c>
      <c r="G140" s="28">
        <v>907.4</v>
      </c>
      <c r="H140" s="18">
        <v>217</v>
      </c>
      <c r="I140" s="19">
        <v>5.7603686635944701E-2</v>
      </c>
      <c r="J140" s="20">
        <v>8.2043448744059735E-2</v>
      </c>
      <c r="K140" s="20"/>
      <c r="L140" s="11">
        <v>120.85</v>
      </c>
      <c r="M140" s="13">
        <v>11.141999999999999</v>
      </c>
      <c r="N140" s="13">
        <f>((L140-M140)/L140)*100</f>
        <v>90.780306164666939</v>
      </c>
      <c r="O140" s="13">
        <v>6.9767441860465187</v>
      </c>
      <c r="P140" s="30">
        <v>0.74865731919893397</v>
      </c>
      <c r="Q140" s="30">
        <v>48.715989143211068</v>
      </c>
      <c r="R140" s="11">
        <v>2.0460750618890126E-2</v>
      </c>
    </row>
    <row r="141" spans="3:18" x14ac:dyDescent="0.25">
      <c r="C141" s="13" t="s">
        <v>72</v>
      </c>
      <c r="D141" s="13" t="s">
        <v>81</v>
      </c>
      <c r="E141" s="13">
        <v>2</v>
      </c>
      <c r="F141" s="18">
        <v>612.84</v>
      </c>
      <c r="G141" s="28">
        <v>643</v>
      </c>
      <c r="H141" s="18">
        <v>196.99999999999997</v>
      </c>
      <c r="I141" s="19">
        <v>6.3451776649746203E-2</v>
      </c>
      <c r="J141" s="20">
        <v>5.9932111337406654E-2</v>
      </c>
      <c r="K141" s="20"/>
      <c r="L141" s="11">
        <v>88.28</v>
      </c>
      <c r="M141" s="13">
        <v>9.5129999999999999</v>
      </c>
      <c r="N141" s="13">
        <f>((L141-M141)/L141)*100</f>
        <v>89.224059809696413</v>
      </c>
      <c r="O141" s="13">
        <v>7.2295805739514343</v>
      </c>
      <c r="P141" s="30">
        <v>0.80893831372403069</v>
      </c>
      <c r="Q141" s="30">
        <v>47.517949467649991</v>
      </c>
      <c r="R141" s="11">
        <v>2.3212122883397791E-2</v>
      </c>
    </row>
    <row r="142" spans="3:18" x14ac:dyDescent="0.25">
      <c r="C142" s="13" t="s">
        <v>72</v>
      </c>
      <c r="D142" s="13" t="s">
        <v>82</v>
      </c>
      <c r="E142" s="13">
        <v>1</v>
      </c>
      <c r="F142" s="18">
        <v>712.38</v>
      </c>
      <c r="G142" s="28">
        <v>141.80000000000001</v>
      </c>
      <c r="H142" s="18">
        <v>30</v>
      </c>
      <c r="I142" s="19">
        <v>0.41666666666666669</v>
      </c>
      <c r="J142" s="20">
        <v>2.1045485403937542E-2</v>
      </c>
      <c r="K142" s="20"/>
      <c r="L142" s="11">
        <v>31</v>
      </c>
      <c r="M142" s="13"/>
      <c r="N142" s="13"/>
      <c r="O142" s="13">
        <v>6.6666666666666536</v>
      </c>
      <c r="P142" s="30">
        <v>0.71833376648067593</v>
      </c>
      <c r="Q142" s="30">
        <v>51.147606270881553</v>
      </c>
      <c r="R142" s="11">
        <v>2.1433059016068796E-2</v>
      </c>
    </row>
    <row r="143" spans="3:18" x14ac:dyDescent="0.25">
      <c r="C143" s="13" t="s">
        <v>72</v>
      </c>
      <c r="D143" s="13" t="s">
        <v>82</v>
      </c>
      <c r="E143" s="13">
        <v>2</v>
      </c>
      <c r="F143" s="18">
        <v>662.02</v>
      </c>
      <c r="G143" s="28">
        <v>138</v>
      </c>
      <c r="H143" s="18">
        <v>28</v>
      </c>
      <c r="I143" s="19">
        <v>0.44642857142857145</v>
      </c>
      <c r="J143" s="20">
        <v>2.1513917175831638E-2</v>
      </c>
      <c r="K143" s="20"/>
      <c r="L143" s="11">
        <v>31.69</v>
      </c>
      <c r="M143" s="13"/>
      <c r="N143" s="13"/>
      <c r="O143" s="13">
        <v>8.2107515378443541</v>
      </c>
      <c r="P143" s="30">
        <v>0.52774402731979875</v>
      </c>
      <c r="Q143" s="30">
        <v>53.587037206057133</v>
      </c>
      <c r="R143" s="11">
        <v>1.8296477537714038E-2</v>
      </c>
    </row>
    <row r="144" spans="3:18" x14ac:dyDescent="0.25">
      <c r="C144" s="13" t="s">
        <v>72</v>
      </c>
      <c r="D144" s="13" t="s">
        <v>82</v>
      </c>
      <c r="E144" s="13">
        <v>3</v>
      </c>
      <c r="F144" s="18">
        <v>722.72</v>
      </c>
      <c r="G144" s="28">
        <v>149.80000000000001</v>
      </c>
      <c r="H144" s="18">
        <v>35</v>
      </c>
      <c r="I144" s="19">
        <v>0.35714285714285715</v>
      </c>
      <c r="J144" s="20">
        <v>2.2036659877800409E-2</v>
      </c>
      <c r="K144" s="20"/>
      <c r="L144" s="11">
        <v>32.46</v>
      </c>
      <c r="M144" s="13">
        <v>2.5909999999999997</v>
      </c>
      <c r="N144" s="13">
        <f>((L144-M144)/L144)*100</f>
        <v>92.017868145409736</v>
      </c>
      <c r="O144" s="13">
        <v>8.1882065383440192</v>
      </c>
      <c r="P144" s="30">
        <v>0.55447938220315007</v>
      </c>
      <c r="Q144" s="30">
        <v>53.592360021456237</v>
      </c>
      <c r="R144" s="11">
        <v>1.2173569825461087E-2</v>
      </c>
    </row>
    <row r="145" spans="3:18" x14ac:dyDescent="0.25">
      <c r="C145" s="13" t="s">
        <v>72</v>
      </c>
      <c r="D145" s="13" t="s">
        <v>82</v>
      </c>
      <c r="E145" s="13">
        <v>4</v>
      </c>
      <c r="F145" s="18">
        <v>724.7</v>
      </c>
      <c r="G145" s="28">
        <v>145.4</v>
      </c>
      <c r="H145" s="18">
        <v>37</v>
      </c>
      <c r="I145" s="19">
        <v>0.33783783783783783</v>
      </c>
      <c r="J145" s="20">
        <v>2.4154786150712829E-2</v>
      </c>
      <c r="K145" s="20"/>
      <c r="L145" s="11">
        <v>35.58</v>
      </c>
      <c r="M145" s="13">
        <v>1.9069999999999996</v>
      </c>
      <c r="N145" s="13">
        <f>((L145-M145)/L145)*100</f>
        <v>94.640247329960658</v>
      </c>
      <c r="O145" s="13">
        <v>7.8902714932126665</v>
      </c>
      <c r="P145" s="30">
        <v>0.57785783328422058</v>
      </c>
      <c r="Q145" s="30">
        <v>53.066713985918675</v>
      </c>
      <c r="R145" s="11">
        <v>1.4112720437351067E-2</v>
      </c>
    </row>
    <row r="146" spans="3:18" x14ac:dyDescent="0.25">
      <c r="C146" s="13" t="s">
        <v>72</v>
      </c>
      <c r="D146" s="13" t="s">
        <v>82</v>
      </c>
      <c r="E146" s="13">
        <v>5</v>
      </c>
      <c r="F146" s="18">
        <v>667.08</v>
      </c>
      <c r="G146" s="28">
        <v>123</v>
      </c>
      <c r="H146" s="18">
        <v>34</v>
      </c>
      <c r="I146" s="19">
        <v>0.36764705882352944</v>
      </c>
      <c r="J146" s="20">
        <v>2.0380176510522742E-2</v>
      </c>
      <c r="K146" s="20"/>
      <c r="L146" s="11">
        <v>30.02</v>
      </c>
      <c r="M146" s="13">
        <v>2.4489999999999994</v>
      </c>
      <c r="N146" s="13">
        <f>((L146-M146)/L146)*100</f>
        <v>91.842105263157904</v>
      </c>
      <c r="O146" s="13">
        <v>7.9509632224168083</v>
      </c>
      <c r="P146" s="30">
        <v>0.55980669958107088</v>
      </c>
      <c r="Q146" s="30">
        <v>53.832486134217753</v>
      </c>
      <c r="R146" s="11">
        <v>1.4634195646263013E-2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workbookViewId="0">
      <selection activeCell="A47" sqref="A47:XFD47"/>
    </sheetView>
  </sheetViews>
  <sheetFormatPr defaultRowHeight="15" x14ac:dyDescent="0.25"/>
  <cols>
    <col min="2" max="2" width="5.42578125" customWidth="1"/>
    <col min="3" max="3" width="15.5703125" customWidth="1"/>
    <col min="4" max="4" width="14.7109375" customWidth="1"/>
    <col min="6" max="6" width="19.42578125" customWidth="1"/>
    <col min="7" max="7" width="11.7109375" customWidth="1"/>
    <col min="8" max="8" width="13.140625" customWidth="1"/>
    <col min="9" max="9" width="16.7109375" customWidth="1"/>
    <col min="10" max="10" width="18.7109375" customWidth="1"/>
    <col min="11" max="11" width="20.28515625" customWidth="1"/>
    <col min="12" max="12" width="19.28515625" customWidth="1"/>
    <col min="13" max="13" width="19.7109375" customWidth="1"/>
    <col min="14" max="14" width="23.5703125" customWidth="1"/>
  </cols>
  <sheetData>
    <row r="1" spans="1:15" x14ac:dyDescent="0.25">
      <c r="A1" s="6" t="s">
        <v>0</v>
      </c>
      <c r="B1" s="2" t="s">
        <v>1</v>
      </c>
      <c r="C1" s="2" t="s">
        <v>2</v>
      </c>
      <c r="D1" s="5" t="s">
        <v>55</v>
      </c>
      <c r="E1" s="8" t="s">
        <v>57</v>
      </c>
      <c r="F1" s="2" t="s">
        <v>56</v>
      </c>
      <c r="G1" s="2" t="s">
        <v>4</v>
      </c>
      <c r="H1" s="2" t="s">
        <v>3</v>
      </c>
      <c r="I1" s="2" t="s">
        <v>5</v>
      </c>
      <c r="J1" s="2" t="s">
        <v>58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5" x14ac:dyDescent="0.25">
      <c r="A2" s="7" t="s">
        <v>17</v>
      </c>
      <c r="B2">
        <v>1</v>
      </c>
      <c r="C2" s="1">
        <v>0.10555555555555556</v>
      </c>
      <c r="D2" s="4">
        <v>152</v>
      </c>
      <c r="E2" s="9">
        <f>12.5/D2</f>
        <v>8.2236842105263164E-2</v>
      </c>
      <c r="F2" s="3">
        <v>110.6</v>
      </c>
      <c r="G2">
        <v>4.5640000000000001</v>
      </c>
      <c r="H2">
        <v>0.80699999999999994</v>
      </c>
      <c r="I2">
        <v>0.98799999999999999</v>
      </c>
      <c r="J2">
        <f>SUM(G2:I2)</f>
        <v>6.359</v>
      </c>
      <c r="K2">
        <f>((F2-J2)/F2)*100</f>
        <v>94.250452079566003</v>
      </c>
      <c r="L2">
        <f>(G2/F2)*100</f>
        <v>4.1265822784810124</v>
      </c>
      <c r="M2">
        <f>(H2/F2)*100</f>
        <v>0.72965641952983717</v>
      </c>
      <c r="N2">
        <f>(I2/F2)*100</f>
        <v>0.89330922242314648</v>
      </c>
      <c r="O2">
        <f>SUM(K2:N2)</f>
        <v>99.999999999999986</v>
      </c>
    </row>
    <row r="3" spans="1:15" x14ac:dyDescent="0.25">
      <c r="A3" s="7" t="s">
        <v>17</v>
      </c>
      <c r="B3">
        <v>2</v>
      </c>
      <c r="C3" s="1">
        <v>0.15416666666666667</v>
      </c>
      <c r="D3" s="4">
        <v>222</v>
      </c>
      <c r="E3" s="9">
        <f t="shared" ref="E3:E61" si="0">12.5/D3</f>
        <v>5.6306306306306307E-2</v>
      </c>
      <c r="F3">
        <v>87.35</v>
      </c>
      <c r="G3">
        <v>3.7810000000000001</v>
      </c>
      <c r="H3">
        <v>0.59799999999999986</v>
      </c>
      <c r="I3">
        <v>1.202</v>
      </c>
      <c r="J3">
        <f t="shared" ref="J3:J61" si="1">SUM(G3:I3)</f>
        <v>5.5809999999999995</v>
      </c>
      <c r="K3">
        <f>((F3-J3)/F3)*100</f>
        <v>93.610761305094442</v>
      </c>
      <c r="L3">
        <f t="shared" ref="L3:L61" si="2">(G3/F3)*100</f>
        <v>4.328563251287922</v>
      </c>
      <c r="M3">
        <f t="shared" ref="M3:M61" si="3">(H3/F3)*100</f>
        <v>0.68460217515741262</v>
      </c>
      <c r="N3">
        <f t="shared" ref="N3:N61" si="4">(I3/F3)*100</f>
        <v>1.3760732684602175</v>
      </c>
      <c r="O3">
        <f t="shared" ref="O3:O61" si="5">SUM(K3:N3)</f>
        <v>99.999999999999986</v>
      </c>
    </row>
    <row r="4" spans="1:15" x14ac:dyDescent="0.25">
      <c r="A4" s="7" t="s">
        <v>17</v>
      </c>
      <c r="B4">
        <v>3</v>
      </c>
      <c r="C4" s="1">
        <v>0.1013888888888889</v>
      </c>
      <c r="D4" s="4">
        <v>146.00000000000003</v>
      </c>
      <c r="E4" s="9">
        <f t="shared" si="0"/>
        <v>8.5616438356164365E-2</v>
      </c>
      <c r="F4">
        <v>89</v>
      </c>
      <c r="G4">
        <v>2.7479999999999998</v>
      </c>
      <c r="H4">
        <v>7.0739999999999998</v>
      </c>
      <c r="I4">
        <v>5.2129999999999992</v>
      </c>
      <c r="J4">
        <f t="shared" si="1"/>
        <v>15.034999999999998</v>
      </c>
      <c r="K4">
        <f>((F4-J4)/F4)*100</f>
        <v>83.106741573033716</v>
      </c>
      <c r="L4">
        <f t="shared" si="2"/>
        <v>3.0876404494382022</v>
      </c>
      <c r="M4">
        <f t="shared" si="3"/>
        <v>7.9483146067415733</v>
      </c>
      <c r="N4">
        <f t="shared" si="4"/>
        <v>5.8573033707865161</v>
      </c>
      <c r="O4">
        <f t="shared" si="5"/>
        <v>100</v>
      </c>
    </row>
    <row r="5" spans="1:15" x14ac:dyDescent="0.25">
      <c r="A5" s="7" t="s">
        <v>17</v>
      </c>
      <c r="B5">
        <v>4</v>
      </c>
      <c r="C5" s="1">
        <v>8.5416666666666655E-2</v>
      </c>
      <c r="D5" s="4">
        <v>122.99999999999999</v>
      </c>
      <c r="E5" s="9">
        <f t="shared" si="0"/>
        <v>0.10162601626016261</v>
      </c>
      <c r="F5">
        <v>86.41</v>
      </c>
    </row>
    <row r="6" spans="1:15" x14ac:dyDescent="0.25">
      <c r="A6" s="7" t="s">
        <v>17</v>
      </c>
      <c r="B6">
        <v>5</v>
      </c>
      <c r="C6" s="1">
        <v>0.12083333333333333</v>
      </c>
      <c r="D6" s="4">
        <v>174</v>
      </c>
      <c r="E6" s="9">
        <f t="shared" si="0"/>
        <v>7.183908045977011E-2</v>
      </c>
      <c r="F6">
        <v>94.99</v>
      </c>
    </row>
    <row r="7" spans="1:15" x14ac:dyDescent="0.25">
      <c r="A7" s="7" t="s">
        <v>28</v>
      </c>
      <c r="B7">
        <v>1</v>
      </c>
      <c r="C7" s="1">
        <v>0.16180555555555556</v>
      </c>
      <c r="D7" s="4">
        <v>233</v>
      </c>
      <c r="E7" s="9">
        <f t="shared" si="0"/>
        <v>5.3648068669527899E-2</v>
      </c>
      <c r="F7">
        <v>109.36</v>
      </c>
      <c r="G7">
        <v>3.7810000000000001</v>
      </c>
      <c r="H7">
        <v>2.5479999999999996</v>
      </c>
      <c r="I7">
        <v>4.8770000000000007</v>
      </c>
      <c r="J7">
        <f t="shared" si="1"/>
        <v>11.206</v>
      </c>
      <c r="K7">
        <f>((F7-J7)/F7)*100</f>
        <v>89.753108997805413</v>
      </c>
      <c r="L7">
        <f t="shared" si="2"/>
        <v>3.4573884418434528</v>
      </c>
      <c r="M7">
        <f t="shared" si="3"/>
        <v>2.3299195318215067</v>
      </c>
      <c r="N7">
        <f t="shared" si="4"/>
        <v>4.4595830285296278</v>
      </c>
      <c r="O7">
        <f t="shared" si="5"/>
        <v>99.999999999999986</v>
      </c>
    </row>
    <row r="8" spans="1:15" x14ac:dyDescent="0.25">
      <c r="A8" s="7" t="s">
        <v>18</v>
      </c>
      <c r="B8">
        <v>2</v>
      </c>
      <c r="C8" s="1">
        <v>2.2222222222222223E-2</v>
      </c>
      <c r="D8" s="4">
        <v>32</v>
      </c>
      <c r="E8" s="9">
        <f t="shared" si="0"/>
        <v>0.390625</v>
      </c>
      <c r="F8">
        <v>36.549999999999997</v>
      </c>
      <c r="G8">
        <v>0.7979999999999996</v>
      </c>
      <c r="H8">
        <v>4.6430000000000007</v>
      </c>
      <c r="I8">
        <v>2.2799999999999998</v>
      </c>
      <c r="J8">
        <f t="shared" si="1"/>
        <v>7.7210000000000001</v>
      </c>
      <c r="K8">
        <f>((F8-J8)/F8)*100</f>
        <v>78.875512995896031</v>
      </c>
      <c r="L8">
        <f t="shared" si="2"/>
        <v>2.1833105335157308</v>
      </c>
      <c r="M8">
        <f t="shared" si="3"/>
        <v>12.703146374829005</v>
      </c>
      <c r="N8">
        <f t="shared" si="4"/>
        <v>6.2380300957592336</v>
      </c>
      <c r="O8">
        <f t="shared" si="5"/>
        <v>100</v>
      </c>
    </row>
    <row r="9" spans="1:15" x14ac:dyDescent="0.25">
      <c r="A9" s="7" t="s">
        <v>18</v>
      </c>
      <c r="B9">
        <v>3</v>
      </c>
      <c r="C9" s="1">
        <v>3.0555555555555555E-2</v>
      </c>
      <c r="D9" s="4">
        <v>44</v>
      </c>
      <c r="E9" s="9">
        <f t="shared" si="0"/>
        <v>0.28409090909090912</v>
      </c>
      <c r="F9">
        <v>34.28</v>
      </c>
      <c r="G9">
        <v>1.1659999999999999</v>
      </c>
      <c r="H9">
        <v>1.0329999999999999</v>
      </c>
      <c r="I9">
        <v>1.6659999999999999</v>
      </c>
      <c r="J9">
        <f t="shared" si="1"/>
        <v>3.8649999999999998</v>
      </c>
      <c r="K9">
        <f>((F9-J9)/F9)*100</f>
        <v>88.725204200700119</v>
      </c>
      <c r="L9">
        <f t="shared" si="2"/>
        <v>3.401400233372228</v>
      </c>
      <c r="M9">
        <f t="shared" si="3"/>
        <v>3.0134189031505247</v>
      </c>
      <c r="N9">
        <f t="shared" si="4"/>
        <v>4.8599766627771288</v>
      </c>
      <c r="O9">
        <f t="shared" si="5"/>
        <v>100</v>
      </c>
    </row>
    <row r="10" spans="1:15" x14ac:dyDescent="0.25">
      <c r="A10" s="7" t="s">
        <v>18</v>
      </c>
      <c r="B10">
        <v>4</v>
      </c>
      <c r="C10" s="1">
        <v>2.5694444444444447E-2</v>
      </c>
      <c r="D10" s="4">
        <v>37</v>
      </c>
      <c r="E10" s="9">
        <f t="shared" si="0"/>
        <v>0.33783783783783783</v>
      </c>
      <c r="F10">
        <v>33.76</v>
      </c>
      <c r="G10">
        <v>0.64299999999999979</v>
      </c>
      <c r="H10">
        <v>1.8039999999999998</v>
      </c>
      <c r="I10">
        <v>2.379</v>
      </c>
      <c r="J10">
        <f t="shared" si="1"/>
        <v>4.8259999999999996</v>
      </c>
      <c r="K10">
        <f>((F10-J10)/F10)*100</f>
        <v>85.704976303317537</v>
      </c>
      <c r="L10">
        <f t="shared" si="2"/>
        <v>1.9046208530805682</v>
      </c>
      <c r="M10">
        <f t="shared" si="3"/>
        <v>5.3436018957345972</v>
      </c>
      <c r="N10">
        <f t="shared" si="4"/>
        <v>7.0468009478672986</v>
      </c>
      <c r="O10">
        <f t="shared" si="5"/>
        <v>100</v>
      </c>
    </row>
    <row r="11" spans="1:15" x14ac:dyDescent="0.25">
      <c r="A11" s="7" t="s">
        <v>18</v>
      </c>
      <c r="B11">
        <v>5</v>
      </c>
      <c r="C11" s="1">
        <v>3.3333333333333333E-2</v>
      </c>
      <c r="D11" s="4">
        <v>48</v>
      </c>
      <c r="E11" s="9">
        <f t="shared" si="0"/>
        <v>0.26041666666666669</v>
      </c>
      <c r="F11">
        <v>34.299999999999997</v>
      </c>
    </row>
    <row r="12" spans="1:15" x14ac:dyDescent="0.25">
      <c r="A12" s="7" t="s">
        <v>16</v>
      </c>
      <c r="B12">
        <v>1</v>
      </c>
      <c r="C12" s="1">
        <v>1.5972222222222224E-2</v>
      </c>
      <c r="D12" s="4">
        <v>23.000000000000004</v>
      </c>
      <c r="E12" s="9">
        <f t="shared" si="0"/>
        <v>0.54347826086956519</v>
      </c>
      <c r="F12">
        <v>15.06</v>
      </c>
      <c r="G12">
        <v>0.38499999999999979</v>
      </c>
      <c r="H12">
        <v>1.2639999999999998</v>
      </c>
      <c r="I12">
        <v>0.44599999999999973</v>
      </c>
      <c r="J12">
        <f t="shared" si="1"/>
        <v>2.0949999999999993</v>
      </c>
      <c r="K12">
        <f>((F12-J12)/F12)*100</f>
        <v>86.088977423638795</v>
      </c>
      <c r="L12">
        <f t="shared" si="2"/>
        <v>2.5564409030544475</v>
      </c>
      <c r="M12">
        <f t="shared" si="3"/>
        <v>8.39309428950863</v>
      </c>
      <c r="N12">
        <f t="shared" si="4"/>
        <v>2.961487383798139</v>
      </c>
      <c r="O12">
        <f t="shared" si="5"/>
        <v>100.00000000000001</v>
      </c>
    </row>
    <row r="13" spans="1:15" x14ac:dyDescent="0.25">
      <c r="A13" s="7" t="s">
        <v>16</v>
      </c>
      <c r="B13">
        <v>2</v>
      </c>
      <c r="C13" s="1">
        <v>1.7361111111111112E-2</v>
      </c>
      <c r="D13" s="4">
        <v>25</v>
      </c>
      <c r="E13" s="9">
        <f t="shared" si="0"/>
        <v>0.5</v>
      </c>
      <c r="F13">
        <v>17.22</v>
      </c>
      <c r="G13">
        <v>0.67099999999999982</v>
      </c>
      <c r="H13">
        <v>1.1809999999999996</v>
      </c>
      <c r="I13">
        <v>0.3919999999999999</v>
      </c>
      <c r="J13">
        <f t="shared" si="1"/>
        <v>2.2439999999999993</v>
      </c>
      <c r="K13">
        <f>((F13-J13)/F13)*100</f>
        <v>86.968641114982574</v>
      </c>
      <c r="L13">
        <f t="shared" si="2"/>
        <v>3.8966318234610906</v>
      </c>
      <c r="M13">
        <f t="shared" si="3"/>
        <v>6.8583042973286847</v>
      </c>
      <c r="N13">
        <f t="shared" si="4"/>
        <v>2.2764227642276418</v>
      </c>
      <c r="O13">
        <f t="shared" si="5"/>
        <v>100</v>
      </c>
    </row>
    <row r="14" spans="1:15" x14ac:dyDescent="0.25">
      <c r="A14" s="7" t="s">
        <v>16</v>
      </c>
      <c r="B14">
        <v>3</v>
      </c>
      <c r="C14" s="1">
        <v>1.7361111111111112E-2</v>
      </c>
      <c r="D14" s="4">
        <v>25</v>
      </c>
      <c r="E14" s="9">
        <f t="shared" si="0"/>
        <v>0.5</v>
      </c>
      <c r="F14">
        <v>15.67</v>
      </c>
      <c r="G14">
        <v>0.35999999999999988</v>
      </c>
      <c r="H14">
        <v>1.331</v>
      </c>
      <c r="I14">
        <v>0.56799999999999962</v>
      </c>
      <c r="J14">
        <f t="shared" si="1"/>
        <v>2.2589999999999995</v>
      </c>
      <c r="K14">
        <f>((F14-J14)/F14)*100</f>
        <v>85.583918315252077</v>
      </c>
      <c r="L14">
        <f t="shared" si="2"/>
        <v>2.2973835354179952</v>
      </c>
      <c r="M14">
        <f t="shared" si="3"/>
        <v>8.4939374601148678</v>
      </c>
      <c r="N14">
        <f t="shared" si="4"/>
        <v>3.6247606892150586</v>
      </c>
      <c r="O14">
        <f t="shared" si="5"/>
        <v>100</v>
      </c>
    </row>
    <row r="15" spans="1:15" x14ac:dyDescent="0.25">
      <c r="A15" s="7" t="s">
        <v>16</v>
      </c>
      <c r="B15">
        <v>4</v>
      </c>
      <c r="C15" s="1">
        <v>1.8055555555555557E-2</v>
      </c>
      <c r="D15" s="4">
        <v>26.000000000000004</v>
      </c>
      <c r="E15" s="9">
        <f t="shared" si="0"/>
        <v>0.48076923076923073</v>
      </c>
      <c r="F15">
        <v>16.29</v>
      </c>
    </row>
    <row r="16" spans="1:15" x14ac:dyDescent="0.25">
      <c r="A16" s="7" t="s">
        <v>16</v>
      </c>
      <c r="B16">
        <v>5</v>
      </c>
      <c r="C16" s="1">
        <v>1.7361111111111112E-2</v>
      </c>
      <c r="D16" s="4">
        <v>25</v>
      </c>
      <c r="E16" s="9">
        <f t="shared" si="0"/>
        <v>0.5</v>
      </c>
      <c r="F16">
        <v>15.94</v>
      </c>
    </row>
    <row r="17" spans="1:15" x14ac:dyDescent="0.25">
      <c r="A17" s="7" t="s">
        <v>8</v>
      </c>
      <c r="B17">
        <v>1</v>
      </c>
      <c r="C17" s="1">
        <v>4.5138888888888888E-2</v>
      </c>
      <c r="D17" s="4">
        <v>65</v>
      </c>
      <c r="E17" s="9">
        <f t="shared" si="0"/>
        <v>0.19230769230769232</v>
      </c>
      <c r="F17">
        <v>25.11</v>
      </c>
      <c r="G17">
        <v>1.3729999999999998</v>
      </c>
      <c r="H17">
        <v>0.41599999999999993</v>
      </c>
      <c r="I17">
        <v>0.39500000000000002</v>
      </c>
      <c r="J17">
        <f t="shared" si="1"/>
        <v>2.1839999999999997</v>
      </c>
      <c r="K17">
        <f>((F17-J17)/F17)*100</f>
        <v>91.302270011947428</v>
      </c>
      <c r="L17">
        <f t="shared" si="2"/>
        <v>5.4679410593389077</v>
      </c>
      <c r="M17">
        <f t="shared" si="3"/>
        <v>1.6567104739147747</v>
      </c>
      <c r="N17">
        <f t="shared" si="4"/>
        <v>1.573078454798885</v>
      </c>
      <c r="O17">
        <f t="shared" si="5"/>
        <v>100</v>
      </c>
    </row>
    <row r="18" spans="1:15" x14ac:dyDescent="0.25">
      <c r="A18" s="7" t="s">
        <v>8</v>
      </c>
      <c r="B18">
        <v>2</v>
      </c>
      <c r="C18" s="1">
        <v>4.5833333333333337E-2</v>
      </c>
      <c r="D18" s="4">
        <v>66</v>
      </c>
      <c r="E18" s="9">
        <f t="shared" si="0"/>
        <v>0.18939393939393939</v>
      </c>
      <c r="F18">
        <v>25.57</v>
      </c>
      <c r="G18">
        <v>1.4269999999999996</v>
      </c>
      <c r="H18">
        <v>0.56299999999999972</v>
      </c>
      <c r="I18">
        <v>0.23899999999999988</v>
      </c>
      <c r="J18">
        <f t="shared" si="1"/>
        <v>2.2289999999999992</v>
      </c>
      <c r="K18">
        <f>((F18-J18)/F18)*100</f>
        <v>91.282753226437237</v>
      </c>
      <c r="L18">
        <f t="shared" si="2"/>
        <v>5.5807587016034406</v>
      </c>
      <c r="M18">
        <f t="shared" si="3"/>
        <v>2.201798983183417</v>
      </c>
      <c r="N18">
        <f t="shared" si="4"/>
        <v>0.93468908877590884</v>
      </c>
      <c r="O18">
        <f t="shared" si="5"/>
        <v>100.00000000000001</v>
      </c>
    </row>
    <row r="19" spans="1:15" x14ac:dyDescent="0.25">
      <c r="A19" s="7" t="s">
        <v>8</v>
      </c>
      <c r="B19">
        <v>3</v>
      </c>
      <c r="C19" s="1">
        <v>4.7222222222222221E-2</v>
      </c>
      <c r="D19" s="4">
        <v>68</v>
      </c>
      <c r="E19" s="9">
        <f t="shared" si="0"/>
        <v>0.18382352941176472</v>
      </c>
      <c r="F19">
        <v>25.23</v>
      </c>
      <c r="G19">
        <v>1.468</v>
      </c>
      <c r="H19">
        <v>0.25499999999999989</v>
      </c>
      <c r="I19">
        <v>0.29999999999999982</v>
      </c>
      <c r="J19">
        <f t="shared" si="1"/>
        <v>2.0229999999999997</v>
      </c>
      <c r="K19">
        <f>((F19-J19)/F19)*100</f>
        <v>91.98176773682124</v>
      </c>
      <c r="L19">
        <f t="shared" si="2"/>
        <v>5.8184700753071734</v>
      </c>
      <c r="M19">
        <f t="shared" si="3"/>
        <v>1.0107015457788342</v>
      </c>
      <c r="N19">
        <f t="shared" si="4"/>
        <v>1.1890606420927459</v>
      </c>
      <c r="O19">
        <f t="shared" si="5"/>
        <v>99.999999999999986</v>
      </c>
    </row>
    <row r="20" spans="1:15" x14ac:dyDescent="0.25">
      <c r="A20" s="7" t="s">
        <v>8</v>
      </c>
      <c r="B20">
        <v>4</v>
      </c>
      <c r="C20" s="1">
        <v>4.0972222222222222E-2</v>
      </c>
      <c r="D20" s="4">
        <v>59</v>
      </c>
      <c r="E20" s="9">
        <f t="shared" si="0"/>
        <v>0.21186440677966101</v>
      </c>
      <c r="F20">
        <v>24</v>
      </c>
    </row>
    <row r="21" spans="1:15" x14ac:dyDescent="0.25">
      <c r="A21" s="7" t="s">
        <v>8</v>
      </c>
      <c r="B21">
        <v>5</v>
      </c>
      <c r="C21" s="1">
        <v>4.5833333333333337E-2</v>
      </c>
      <c r="D21" s="4">
        <v>66</v>
      </c>
      <c r="E21" s="9">
        <f t="shared" si="0"/>
        <v>0.18939393939393939</v>
      </c>
      <c r="F21">
        <v>23.97</v>
      </c>
    </row>
    <row r="22" spans="1:15" x14ac:dyDescent="0.25">
      <c r="A22" s="7" t="s">
        <v>8</v>
      </c>
      <c r="B22">
        <v>6</v>
      </c>
      <c r="C22" s="1">
        <v>4.5833333333333337E-2</v>
      </c>
      <c r="D22" s="4">
        <v>66</v>
      </c>
      <c r="E22" s="9">
        <f t="shared" si="0"/>
        <v>0.18939393939393939</v>
      </c>
      <c r="F22">
        <v>26.39</v>
      </c>
    </row>
    <row r="23" spans="1:15" x14ac:dyDescent="0.25">
      <c r="A23" s="7" t="s">
        <v>14</v>
      </c>
      <c r="B23">
        <v>1</v>
      </c>
      <c r="C23" s="1">
        <v>4.8611111111111112E-2</v>
      </c>
      <c r="D23" s="4">
        <v>70</v>
      </c>
      <c r="E23" s="9">
        <f t="shared" si="0"/>
        <v>0.17857142857142858</v>
      </c>
      <c r="F23">
        <v>50.95</v>
      </c>
      <c r="G23">
        <v>1.0499999999999998</v>
      </c>
      <c r="H23">
        <v>0.72099999999999964</v>
      </c>
      <c r="I23">
        <v>5.7999999999999829E-2</v>
      </c>
      <c r="J23">
        <f t="shared" si="1"/>
        <v>1.8289999999999993</v>
      </c>
      <c r="K23">
        <f>((F23-J23)/F23)*100</f>
        <v>96.410206084396464</v>
      </c>
      <c r="L23">
        <f t="shared" si="2"/>
        <v>2.0608439646712458</v>
      </c>
      <c r="M23">
        <f t="shared" si="3"/>
        <v>1.4151128557409216</v>
      </c>
      <c r="N23">
        <f t="shared" si="4"/>
        <v>0.11383709519136374</v>
      </c>
      <c r="O23">
        <f t="shared" si="5"/>
        <v>99.999999999999986</v>
      </c>
    </row>
    <row r="24" spans="1:15" x14ac:dyDescent="0.25">
      <c r="A24" s="7" t="s">
        <v>14</v>
      </c>
      <c r="B24">
        <v>2</v>
      </c>
      <c r="C24" s="1">
        <v>7.7777777777777779E-2</v>
      </c>
      <c r="D24" s="4">
        <v>112</v>
      </c>
      <c r="E24" s="9">
        <f t="shared" si="0"/>
        <v>0.11160714285714286</v>
      </c>
      <c r="F24">
        <v>49.64</v>
      </c>
      <c r="G24">
        <v>1.5439999999999996</v>
      </c>
      <c r="H24">
        <v>0.28399999999999981</v>
      </c>
      <c r="I24">
        <v>0.15300000000000002</v>
      </c>
      <c r="J24">
        <f t="shared" si="1"/>
        <v>1.9809999999999994</v>
      </c>
      <c r="K24">
        <f>((F24-J24)/F24)*100</f>
        <v>96.009266720386776</v>
      </c>
      <c r="L24">
        <f t="shared" si="2"/>
        <v>3.1103948428686534</v>
      </c>
      <c r="M24">
        <f t="shared" si="3"/>
        <v>0.57211925866236868</v>
      </c>
      <c r="N24">
        <f t="shared" si="4"/>
        <v>0.30821917808219179</v>
      </c>
      <c r="O24">
        <f t="shared" si="5"/>
        <v>100</v>
      </c>
    </row>
    <row r="25" spans="1:15" x14ac:dyDescent="0.25">
      <c r="A25" s="7" t="s">
        <v>14</v>
      </c>
      <c r="B25">
        <v>3</v>
      </c>
      <c r="C25" s="1">
        <v>4.7222222222222221E-2</v>
      </c>
      <c r="D25" s="4">
        <v>68</v>
      </c>
      <c r="E25" s="9">
        <f t="shared" si="0"/>
        <v>0.18382352941176472</v>
      </c>
      <c r="F25">
        <v>48.26</v>
      </c>
      <c r="G25">
        <v>1.4209999999999998</v>
      </c>
      <c r="H25">
        <v>0.41899999999999959</v>
      </c>
      <c r="I25">
        <v>0.25599999999999978</v>
      </c>
      <c r="J25">
        <f t="shared" si="1"/>
        <v>2.0959999999999992</v>
      </c>
      <c r="K25">
        <f>((F25-J25)/F25)*100</f>
        <v>95.65685868213842</v>
      </c>
      <c r="L25">
        <f t="shared" si="2"/>
        <v>2.944467467882304</v>
      </c>
      <c r="M25">
        <f t="shared" si="3"/>
        <v>0.86821384169084048</v>
      </c>
      <c r="N25">
        <f t="shared" si="4"/>
        <v>0.5304600082884372</v>
      </c>
      <c r="O25">
        <f t="shared" si="5"/>
        <v>100.00000000000001</v>
      </c>
    </row>
    <row r="26" spans="1:15" x14ac:dyDescent="0.25">
      <c r="A26" s="7" t="s">
        <v>14</v>
      </c>
      <c r="B26">
        <v>4</v>
      </c>
      <c r="C26" s="1">
        <v>6.1111111111111116E-2</v>
      </c>
      <c r="D26" s="4">
        <v>88</v>
      </c>
      <c r="E26" s="9">
        <f t="shared" si="0"/>
        <v>0.14204545454545456</v>
      </c>
      <c r="F26">
        <v>51.74</v>
      </c>
    </row>
    <row r="27" spans="1:15" x14ac:dyDescent="0.25">
      <c r="A27" s="7" t="s">
        <v>14</v>
      </c>
      <c r="B27">
        <v>5</v>
      </c>
      <c r="C27" s="1">
        <v>6.8749999999999992E-2</v>
      </c>
      <c r="D27" s="4">
        <v>98.999999999999986</v>
      </c>
      <c r="E27" s="9">
        <f t="shared" si="0"/>
        <v>0.12626262626262627</v>
      </c>
      <c r="F27">
        <v>45.62</v>
      </c>
    </row>
    <row r="28" spans="1:15" x14ac:dyDescent="0.25">
      <c r="A28" s="7" t="s">
        <v>14</v>
      </c>
      <c r="B28">
        <v>6</v>
      </c>
      <c r="C28" s="1">
        <v>4.5138888888888888E-2</v>
      </c>
      <c r="D28" s="4">
        <v>65</v>
      </c>
      <c r="E28" s="9">
        <f t="shared" si="0"/>
        <v>0.19230769230769232</v>
      </c>
      <c r="F28">
        <v>48.19</v>
      </c>
    </row>
    <row r="29" spans="1:15" x14ac:dyDescent="0.25">
      <c r="A29" s="7" t="s">
        <v>26</v>
      </c>
      <c r="B29">
        <v>1</v>
      </c>
      <c r="C29" s="1">
        <v>5.486111111111111E-2</v>
      </c>
      <c r="D29" s="4">
        <v>79</v>
      </c>
      <c r="E29" s="9">
        <f t="shared" si="0"/>
        <v>0.15822784810126583</v>
      </c>
      <c r="F29">
        <v>71.42</v>
      </c>
      <c r="G29">
        <v>3.6819999999999999</v>
      </c>
      <c r="H29">
        <v>1.4749999999999996</v>
      </c>
      <c r="I29">
        <v>1.0409999999999999</v>
      </c>
      <c r="J29">
        <f t="shared" si="1"/>
        <v>6.1980000000000004</v>
      </c>
      <c r="K29">
        <f>((F29-J29)/F29)*100</f>
        <v>91.321758611033331</v>
      </c>
      <c r="L29">
        <f t="shared" si="2"/>
        <v>5.1554186502380288</v>
      </c>
      <c r="M29">
        <f t="shared" si="3"/>
        <v>2.0652478297395684</v>
      </c>
      <c r="N29">
        <f t="shared" si="4"/>
        <v>1.4575749089890784</v>
      </c>
      <c r="O29">
        <f t="shared" si="5"/>
        <v>100</v>
      </c>
    </row>
    <row r="30" spans="1:15" x14ac:dyDescent="0.25">
      <c r="A30" s="7" t="s">
        <v>26</v>
      </c>
      <c r="B30">
        <v>2</v>
      </c>
      <c r="C30" s="1">
        <v>5.4166666666666669E-2</v>
      </c>
      <c r="D30" s="4">
        <v>78</v>
      </c>
      <c r="E30" s="9">
        <f t="shared" si="0"/>
        <v>0.16025641025641027</v>
      </c>
      <c r="F30">
        <v>67.760000000000005</v>
      </c>
      <c r="G30">
        <v>3.137</v>
      </c>
      <c r="H30">
        <v>3.98</v>
      </c>
      <c r="I30">
        <v>0.55299999999999994</v>
      </c>
      <c r="J30">
        <f t="shared" si="1"/>
        <v>7.67</v>
      </c>
      <c r="K30">
        <f>((F30-J30)/F30)*100</f>
        <v>88.680637544273907</v>
      </c>
      <c r="L30">
        <f t="shared" si="2"/>
        <v>4.629574970484061</v>
      </c>
      <c r="M30">
        <f t="shared" si="3"/>
        <v>5.873671782762691</v>
      </c>
      <c r="N30">
        <f t="shared" si="4"/>
        <v>0.81611570247933862</v>
      </c>
      <c r="O30">
        <f t="shared" si="5"/>
        <v>99.999999999999986</v>
      </c>
    </row>
    <row r="31" spans="1:15" x14ac:dyDescent="0.25">
      <c r="A31" s="7" t="s">
        <v>15</v>
      </c>
      <c r="B31">
        <v>1</v>
      </c>
      <c r="C31" s="1">
        <v>4.7222222222222221E-2</v>
      </c>
      <c r="D31" s="4">
        <v>68</v>
      </c>
      <c r="E31" s="9">
        <f t="shared" si="0"/>
        <v>0.18382352941176472</v>
      </c>
      <c r="F31">
        <v>62.22</v>
      </c>
      <c r="G31">
        <v>3.1030000000000002</v>
      </c>
      <c r="H31">
        <v>5.0719999999999992</v>
      </c>
      <c r="I31">
        <v>0.99799999999999978</v>
      </c>
      <c r="J31">
        <f t="shared" si="1"/>
        <v>9.1729999999999983</v>
      </c>
      <c r="K31">
        <f>((F31-J31)/F31)*100</f>
        <v>85.257152041144323</v>
      </c>
      <c r="L31">
        <f t="shared" si="2"/>
        <v>4.987142397942784</v>
      </c>
      <c r="M31">
        <f t="shared" si="3"/>
        <v>8.1517197042751519</v>
      </c>
      <c r="N31">
        <f t="shared" si="4"/>
        <v>1.6039858566377365</v>
      </c>
      <c r="O31">
        <f t="shared" si="5"/>
        <v>100</v>
      </c>
    </row>
    <row r="32" spans="1:15" x14ac:dyDescent="0.25">
      <c r="A32" s="7" t="s">
        <v>15</v>
      </c>
      <c r="B32">
        <v>2</v>
      </c>
      <c r="C32" s="1">
        <v>8.4722222222222213E-2</v>
      </c>
      <c r="D32" s="4">
        <v>121.99999999999999</v>
      </c>
      <c r="E32" s="9">
        <f t="shared" si="0"/>
        <v>0.10245901639344264</v>
      </c>
      <c r="F32">
        <v>83.43</v>
      </c>
      <c r="G32">
        <v>5.0579999999999998</v>
      </c>
      <c r="H32">
        <v>3.387</v>
      </c>
      <c r="I32">
        <v>4.0709999999999997</v>
      </c>
      <c r="J32">
        <f t="shared" si="1"/>
        <v>12.516</v>
      </c>
      <c r="K32">
        <f>((F32-J32)/F32)*100</f>
        <v>84.998202085580715</v>
      </c>
      <c r="L32">
        <f t="shared" si="2"/>
        <v>6.0625674217907219</v>
      </c>
      <c r="M32">
        <f t="shared" si="3"/>
        <v>4.0596907587198849</v>
      </c>
      <c r="N32">
        <f t="shared" si="4"/>
        <v>4.8795397339086648</v>
      </c>
      <c r="O32">
        <f t="shared" si="5"/>
        <v>99.999999999999972</v>
      </c>
    </row>
    <row r="33" spans="1:15" x14ac:dyDescent="0.25">
      <c r="A33" s="7" t="s">
        <v>15</v>
      </c>
      <c r="B33">
        <v>3</v>
      </c>
      <c r="C33" s="1">
        <v>6.7361111111111108E-2</v>
      </c>
      <c r="D33" s="4">
        <v>97</v>
      </c>
      <c r="E33" s="9">
        <f t="shared" si="0"/>
        <v>0.12886597938144329</v>
      </c>
      <c r="F33">
        <v>67.540000000000006</v>
      </c>
      <c r="G33">
        <v>4.1530000000000005</v>
      </c>
      <c r="H33">
        <v>1.9460000000000002</v>
      </c>
      <c r="I33">
        <v>1.9709999999999996</v>
      </c>
      <c r="J33">
        <f t="shared" si="1"/>
        <v>8.07</v>
      </c>
      <c r="K33">
        <f>((F33-J33)/F33)*100</f>
        <v>88.051525022209063</v>
      </c>
      <c r="L33">
        <f t="shared" si="2"/>
        <v>6.1489487710986088</v>
      </c>
      <c r="M33">
        <f t="shared" si="3"/>
        <v>2.8812555522653245</v>
      </c>
      <c r="N33">
        <f t="shared" si="4"/>
        <v>2.9182706544270056</v>
      </c>
      <c r="O33">
        <f t="shared" si="5"/>
        <v>100</v>
      </c>
    </row>
    <row r="34" spans="1:15" x14ac:dyDescent="0.25">
      <c r="A34" s="7" t="s">
        <v>15</v>
      </c>
      <c r="B34">
        <v>4</v>
      </c>
      <c r="C34" s="1">
        <v>7.7777777777777779E-2</v>
      </c>
      <c r="D34" s="4">
        <v>112</v>
      </c>
      <c r="E34" s="9">
        <f t="shared" si="0"/>
        <v>0.11160714285714286</v>
      </c>
      <c r="F34">
        <v>58.44</v>
      </c>
    </row>
    <row r="35" spans="1:15" x14ac:dyDescent="0.25">
      <c r="A35" s="7" t="s">
        <v>15</v>
      </c>
      <c r="B35">
        <v>5</v>
      </c>
      <c r="C35" s="1">
        <v>9.0277777777777776E-2</v>
      </c>
      <c r="D35" s="4">
        <v>130</v>
      </c>
      <c r="E35" s="9">
        <f t="shared" si="0"/>
        <v>9.6153846153846159E-2</v>
      </c>
      <c r="F35">
        <v>68.680000000000007</v>
      </c>
    </row>
    <row r="36" spans="1:15" x14ac:dyDescent="0.25">
      <c r="A36" s="7" t="s">
        <v>23</v>
      </c>
      <c r="B36">
        <v>1</v>
      </c>
      <c r="C36" s="1">
        <v>9.8611111111111108E-2</v>
      </c>
      <c r="D36" s="4">
        <v>142</v>
      </c>
      <c r="E36" s="9">
        <f t="shared" si="0"/>
        <v>8.8028169014084501E-2</v>
      </c>
      <c r="F36">
        <v>149.15</v>
      </c>
      <c r="G36">
        <v>2.8009999999999997</v>
      </c>
      <c r="H36">
        <v>31.219500000000004</v>
      </c>
      <c r="I36">
        <v>29.045000000000002</v>
      </c>
      <c r="J36">
        <f t="shared" si="1"/>
        <v>63.065500000000007</v>
      </c>
      <c r="K36">
        <f t="shared" ref="K36:K41" si="6">((F36-J36)/F36)*100</f>
        <v>57.716728126047599</v>
      </c>
      <c r="L36">
        <f t="shared" si="2"/>
        <v>1.8779751927589672</v>
      </c>
      <c r="M36">
        <f t="shared" si="3"/>
        <v>20.931612470667115</v>
      </c>
      <c r="N36">
        <f t="shared" si="4"/>
        <v>19.473684210526315</v>
      </c>
      <c r="O36">
        <f t="shared" si="5"/>
        <v>100</v>
      </c>
    </row>
    <row r="37" spans="1:15" x14ac:dyDescent="0.25">
      <c r="A37" s="7" t="s">
        <v>23</v>
      </c>
      <c r="B37">
        <v>2</v>
      </c>
      <c r="C37" s="1">
        <v>6.7361111111111108E-2</v>
      </c>
      <c r="D37" s="4">
        <v>97</v>
      </c>
      <c r="E37" s="9">
        <f t="shared" si="0"/>
        <v>0.12886597938144329</v>
      </c>
      <c r="F37">
        <v>133.93</v>
      </c>
      <c r="G37">
        <v>3.0409999999999999</v>
      </c>
      <c r="H37">
        <v>27.084499999999998</v>
      </c>
      <c r="I37">
        <v>11.416</v>
      </c>
      <c r="J37">
        <f t="shared" si="1"/>
        <v>41.541499999999999</v>
      </c>
      <c r="K37">
        <f t="shared" si="6"/>
        <v>68.98267751810647</v>
      </c>
      <c r="L37">
        <f t="shared" si="2"/>
        <v>2.2705891137161203</v>
      </c>
      <c r="M37">
        <f t="shared" si="3"/>
        <v>20.222877622638691</v>
      </c>
      <c r="N37">
        <f t="shared" si="4"/>
        <v>8.5238557455387145</v>
      </c>
      <c r="O37">
        <f t="shared" si="5"/>
        <v>99.999999999999986</v>
      </c>
    </row>
    <row r="38" spans="1:15" x14ac:dyDescent="0.25">
      <c r="A38" s="7" t="s">
        <v>23</v>
      </c>
      <c r="B38">
        <v>3</v>
      </c>
      <c r="C38" s="1">
        <v>0.16319444444444445</v>
      </c>
      <c r="D38" s="4">
        <v>235</v>
      </c>
      <c r="E38" s="9">
        <f t="shared" si="0"/>
        <v>5.3191489361702128E-2</v>
      </c>
      <c r="F38">
        <v>138.86000000000001</v>
      </c>
      <c r="G38">
        <v>4.0030000000000001</v>
      </c>
      <c r="H38">
        <v>26.98</v>
      </c>
      <c r="I38">
        <v>4.516</v>
      </c>
      <c r="J38">
        <f t="shared" si="1"/>
        <v>35.499000000000002</v>
      </c>
      <c r="K38">
        <f t="shared" si="6"/>
        <v>74.435402563733263</v>
      </c>
      <c r="L38">
        <f t="shared" si="2"/>
        <v>2.882759613999712</v>
      </c>
      <c r="M38">
        <f t="shared" si="3"/>
        <v>19.429641365404002</v>
      </c>
      <c r="N38">
        <f t="shared" si="4"/>
        <v>3.2521964568630275</v>
      </c>
      <c r="O38">
        <f t="shared" si="5"/>
        <v>100</v>
      </c>
    </row>
    <row r="39" spans="1:15" x14ac:dyDescent="0.25">
      <c r="A39" s="7" t="s">
        <v>10</v>
      </c>
      <c r="B39">
        <v>1</v>
      </c>
      <c r="C39" s="1">
        <v>0.14930555555555555</v>
      </c>
      <c r="D39" s="4">
        <v>215</v>
      </c>
      <c r="E39" s="9">
        <f t="shared" si="0"/>
        <v>5.8139534883720929E-2</v>
      </c>
      <c r="F39">
        <v>86.06</v>
      </c>
      <c r="G39">
        <v>1.5009999999999999</v>
      </c>
      <c r="H39">
        <v>11.463999999999999</v>
      </c>
      <c r="I39">
        <v>9.4599999999999991</v>
      </c>
      <c r="J39">
        <f t="shared" si="1"/>
        <v>22.424999999999997</v>
      </c>
      <c r="K39">
        <f t="shared" si="6"/>
        <v>73.942598187311177</v>
      </c>
      <c r="L39">
        <f t="shared" si="2"/>
        <v>1.7441320009295838</v>
      </c>
      <c r="M39">
        <f t="shared" si="3"/>
        <v>13.320938879851266</v>
      </c>
      <c r="N39">
        <f t="shared" si="4"/>
        <v>10.99233093190797</v>
      </c>
      <c r="O39">
        <f t="shared" si="5"/>
        <v>100</v>
      </c>
    </row>
    <row r="40" spans="1:15" x14ac:dyDescent="0.25">
      <c r="A40" s="7" t="s">
        <v>10</v>
      </c>
      <c r="B40">
        <v>2</v>
      </c>
      <c r="C40" s="1">
        <v>6.3888888888888884E-2</v>
      </c>
      <c r="D40" s="4">
        <v>92</v>
      </c>
      <c r="E40" s="9">
        <f t="shared" si="0"/>
        <v>0.1358695652173913</v>
      </c>
      <c r="F40">
        <v>87.5</v>
      </c>
      <c r="G40">
        <v>2.2659999999999996</v>
      </c>
      <c r="H40">
        <v>3.8269999999999995</v>
      </c>
      <c r="I40">
        <v>0.31699999999999973</v>
      </c>
      <c r="J40">
        <f t="shared" si="1"/>
        <v>6.4099999999999984</v>
      </c>
      <c r="K40">
        <f t="shared" si="6"/>
        <v>92.674285714285716</v>
      </c>
      <c r="L40">
        <f t="shared" si="2"/>
        <v>2.589714285714285</v>
      </c>
      <c r="M40">
        <f t="shared" si="3"/>
        <v>4.3737142857142848</v>
      </c>
      <c r="N40">
        <f t="shared" si="4"/>
        <v>0.36228571428571399</v>
      </c>
      <c r="O40">
        <f t="shared" si="5"/>
        <v>100</v>
      </c>
    </row>
    <row r="41" spans="1:15" x14ac:dyDescent="0.25">
      <c r="A41" s="7" t="s">
        <v>10</v>
      </c>
      <c r="B41">
        <v>3</v>
      </c>
      <c r="C41" s="1">
        <v>9.4444444444444442E-2</v>
      </c>
      <c r="D41" s="4">
        <v>136</v>
      </c>
      <c r="E41" s="9">
        <f t="shared" si="0"/>
        <v>9.1911764705882359E-2</v>
      </c>
      <c r="F41">
        <v>81.72</v>
      </c>
      <c r="G41">
        <v>1.9759999999999995</v>
      </c>
      <c r="H41">
        <v>2.903</v>
      </c>
      <c r="I41">
        <v>0.17899999999999983</v>
      </c>
      <c r="J41">
        <f t="shared" si="1"/>
        <v>5.0579999999999998</v>
      </c>
      <c r="K41">
        <f t="shared" si="6"/>
        <v>93.810572687224678</v>
      </c>
      <c r="L41">
        <f t="shared" si="2"/>
        <v>2.41801272638277</v>
      </c>
      <c r="M41">
        <f t="shared" si="3"/>
        <v>3.5523739598629462</v>
      </c>
      <c r="N41">
        <f t="shared" si="4"/>
        <v>0.21904062652961312</v>
      </c>
      <c r="O41">
        <f t="shared" si="5"/>
        <v>100.00000000000001</v>
      </c>
    </row>
    <row r="42" spans="1:15" x14ac:dyDescent="0.25">
      <c r="A42" s="7" t="s">
        <v>10</v>
      </c>
      <c r="B42">
        <v>4</v>
      </c>
      <c r="C42" s="1">
        <v>4.7222222222222221E-2</v>
      </c>
      <c r="D42" s="4">
        <v>68</v>
      </c>
      <c r="E42" s="9">
        <f t="shared" si="0"/>
        <v>0.18382352941176472</v>
      </c>
      <c r="F42">
        <v>79.22</v>
      </c>
    </row>
    <row r="43" spans="1:15" x14ac:dyDescent="0.25">
      <c r="A43" s="7" t="s">
        <v>10</v>
      </c>
      <c r="B43">
        <v>5</v>
      </c>
      <c r="C43" s="1">
        <v>6.25E-2</v>
      </c>
      <c r="D43" s="4">
        <v>90</v>
      </c>
      <c r="E43" s="9">
        <f t="shared" si="0"/>
        <v>0.1388888888888889</v>
      </c>
      <c r="F43">
        <v>87.7</v>
      </c>
    </row>
    <row r="44" spans="1:15" x14ac:dyDescent="0.25">
      <c r="A44" s="7" t="s">
        <v>10</v>
      </c>
      <c r="B44">
        <v>6</v>
      </c>
      <c r="C44" s="1">
        <v>9.930555555555555E-2</v>
      </c>
      <c r="D44" s="4">
        <v>143</v>
      </c>
      <c r="E44" s="9">
        <f t="shared" si="0"/>
        <v>8.7412587412587409E-2</v>
      </c>
      <c r="F44">
        <v>78.39</v>
      </c>
    </row>
    <row r="45" spans="1:15" x14ac:dyDescent="0.25">
      <c r="A45" s="7" t="s">
        <v>7</v>
      </c>
      <c r="B45">
        <v>1</v>
      </c>
      <c r="C45" s="1">
        <v>0.12152777777777778</v>
      </c>
      <c r="D45" s="4">
        <v>175</v>
      </c>
      <c r="E45" s="9">
        <f>12.5/D45</f>
        <v>7.1428571428571425E-2</v>
      </c>
      <c r="F45">
        <v>108.77</v>
      </c>
      <c r="G45">
        <v>6.6169999999999991</v>
      </c>
      <c r="H45">
        <v>2.9049999999999998</v>
      </c>
      <c r="I45">
        <v>0.23499999999999988</v>
      </c>
      <c r="J45">
        <f t="shared" si="1"/>
        <v>9.7569999999999979</v>
      </c>
      <c r="K45">
        <f>((F45-J45)/F45)*100</f>
        <v>91.029695688149317</v>
      </c>
      <c r="L45">
        <f t="shared" si="2"/>
        <v>6.0834789004321035</v>
      </c>
      <c r="M45">
        <f t="shared" si="3"/>
        <v>2.6707731911372621</v>
      </c>
      <c r="N45">
        <f t="shared" si="4"/>
        <v>0.21605222028132748</v>
      </c>
      <c r="O45">
        <f t="shared" si="5"/>
        <v>100</v>
      </c>
    </row>
    <row r="46" spans="1:15" x14ac:dyDescent="0.25">
      <c r="A46" s="7" t="s">
        <v>7</v>
      </c>
      <c r="B46">
        <v>5</v>
      </c>
      <c r="C46" s="1">
        <v>0.10069444444444443</v>
      </c>
      <c r="D46" s="4">
        <v>144.99999999999997</v>
      </c>
      <c r="E46" s="9">
        <f t="shared" ref="E46" si="7">12.5/D46</f>
        <v>8.6206896551724158E-2</v>
      </c>
      <c r="F46">
        <v>90.28</v>
      </c>
    </row>
    <row r="47" spans="1:15" x14ac:dyDescent="0.25">
      <c r="A47" s="7" t="s">
        <v>21</v>
      </c>
      <c r="B47">
        <v>1</v>
      </c>
      <c r="C47" s="1">
        <v>8.6111111111111124E-2</v>
      </c>
      <c r="D47" s="4">
        <v>124.00000000000001</v>
      </c>
      <c r="E47" s="9">
        <f t="shared" si="0"/>
        <v>0.10080645161290322</v>
      </c>
      <c r="F47">
        <v>127.86</v>
      </c>
      <c r="G47">
        <v>2.5559999999999996</v>
      </c>
      <c r="H47">
        <v>23.902999999999999</v>
      </c>
      <c r="I47">
        <v>17.693000000000001</v>
      </c>
      <c r="J47">
        <f t="shared" si="1"/>
        <v>44.152000000000001</v>
      </c>
      <c r="K47">
        <f>((F47-J47)/F47)*100</f>
        <v>65.468481151259184</v>
      </c>
      <c r="L47">
        <f t="shared" si="2"/>
        <v>1.9990614734866259</v>
      </c>
      <c r="M47">
        <f t="shared" si="3"/>
        <v>18.694666040982323</v>
      </c>
      <c r="N47">
        <f t="shared" si="4"/>
        <v>13.837791334271863</v>
      </c>
      <c r="O47">
        <f t="shared" si="5"/>
        <v>100</v>
      </c>
    </row>
    <row r="48" spans="1:15" x14ac:dyDescent="0.25">
      <c r="A48" s="7" t="s">
        <v>21</v>
      </c>
      <c r="B48">
        <v>2</v>
      </c>
      <c r="C48" s="1">
        <v>7.9166666666666663E-2</v>
      </c>
      <c r="D48" s="4">
        <v>114</v>
      </c>
      <c r="E48" s="9">
        <f t="shared" si="0"/>
        <v>0.10964912280701754</v>
      </c>
      <c r="F48">
        <v>129.63</v>
      </c>
      <c r="G48">
        <v>2.7659999999999996</v>
      </c>
      <c r="H48">
        <v>22.449000000000002</v>
      </c>
      <c r="I48">
        <v>20.34</v>
      </c>
      <c r="J48">
        <f t="shared" si="1"/>
        <v>45.555</v>
      </c>
      <c r="K48">
        <f>((F48-J48)/F48)*100</f>
        <v>64.857671835223314</v>
      </c>
      <c r="L48">
        <f t="shared" si="2"/>
        <v>2.1337653320990508</v>
      </c>
      <c r="M48">
        <f t="shared" si="3"/>
        <v>17.317750520712799</v>
      </c>
      <c r="N48">
        <f t="shared" si="4"/>
        <v>15.690812311964825</v>
      </c>
      <c r="O48">
        <f t="shared" si="5"/>
        <v>99.999999999999986</v>
      </c>
    </row>
    <row r="49" spans="1:15" x14ac:dyDescent="0.25">
      <c r="A49" s="7" t="s">
        <v>21</v>
      </c>
      <c r="B49">
        <v>3</v>
      </c>
      <c r="C49" s="1">
        <v>9.7222222222222224E-2</v>
      </c>
      <c r="D49" s="4">
        <v>140</v>
      </c>
      <c r="E49" s="9">
        <f t="shared" si="0"/>
        <v>8.9285714285714288E-2</v>
      </c>
      <c r="F49">
        <v>134.19</v>
      </c>
      <c r="G49">
        <v>3.1909999999999994</v>
      </c>
      <c r="H49">
        <v>23.92</v>
      </c>
      <c r="I49">
        <v>9.3099999999999987</v>
      </c>
      <c r="J49">
        <f t="shared" si="1"/>
        <v>36.420999999999999</v>
      </c>
      <c r="K49">
        <f>((F49-J49)/F49)*100</f>
        <v>72.858633281168494</v>
      </c>
      <c r="L49">
        <f t="shared" si="2"/>
        <v>2.37797153290111</v>
      </c>
      <c r="M49">
        <f t="shared" si="3"/>
        <v>17.825471346598111</v>
      </c>
      <c r="N49">
        <f t="shared" si="4"/>
        <v>6.9379238393322895</v>
      </c>
      <c r="O49">
        <f t="shared" si="5"/>
        <v>100</v>
      </c>
    </row>
    <row r="50" spans="1:15" x14ac:dyDescent="0.25">
      <c r="A50" s="7" t="s">
        <v>21</v>
      </c>
      <c r="B50">
        <v>4</v>
      </c>
      <c r="C50" s="1">
        <v>7.7083333333333337E-2</v>
      </c>
      <c r="D50" s="4">
        <v>111</v>
      </c>
      <c r="E50" s="9">
        <f t="shared" si="0"/>
        <v>0.11261261261261261</v>
      </c>
      <c r="F50">
        <v>120</v>
      </c>
    </row>
    <row r="51" spans="1:15" x14ac:dyDescent="0.25">
      <c r="A51" s="7" t="s">
        <v>6</v>
      </c>
      <c r="B51">
        <v>1</v>
      </c>
      <c r="C51" s="1">
        <v>4.2361111111111106E-2</v>
      </c>
      <c r="D51" s="4">
        <v>60.999999999999993</v>
      </c>
      <c r="E51" s="9">
        <f t="shared" si="0"/>
        <v>0.20491803278688528</v>
      </c>
      <c r="F51">
        <v>51.62</v>
      </c>
      <c r="G51">
        <v>5.1999999999999993</v>
      </c>
      <c r="H51">
        <v>0.10599999999999987</v>
      </c>
      <c r="I51">
        <v>0.74799999999999978</v>
      </c>
      <c r="J51">
        <f t="shared" si="1"/>
        <v>6.0539999999999985</v>
      </c>
      <c r="K51">
        <f>((F51-J51)/F51)*100</f>
        <v>88.271987601704765</v>
      </c>
      <c r="L51">
        <f t="shared" si="2"/>
        <v>10.073614877954281</v>
      </c>
      <c r="M51">
        <f t="shared" si="3"/>
        <v>0.20534676481983702</v>
      </c>
      <c r="N51">
        <f t="shared" si="4"/>
        <v>1.4490507555211154</v>
      </c>
      <c r="O51">
        <f t="shared" si="5"/>
        <v>100</v>
      </c>
    </row>
    <row r="52" spans="1:15" x14ac:dyDescent="0.25">
      <c r="A52" s="7" t="s">
        <v>6</v>
      </c>
      <c r="B52">
        <v>2</v>
      </c>
      <c r="C52" s="1">
        <v>6.8749999999999992E-2</v>
      </c>
      <c r="D52" s="4">
        <v>98.999999999999986</v>
      </c>
      <c r="E52" s="9">
        <f t="shared" si="0"/>
        <v>0.12626262626262627</v>
      </c>
      <c r="F52">
        <v>42.73</v>
      </c>
      <c r="G52">
        <v>4.2240000000000002</v>
      </c>
      <c r="H52">
        <v>0.31099999999999994</v>
      </c>
      <c r="I52">
        <v>0.59899999999999975</v>
      </c>
      <c r="J52">
        <f t="shared" si="1"/>
        <v>5.1340000000000003</v>
      </c>
      <c r="K52">
        <f>((F52-J52)/F52)*100</f>
        <v>87.98502223262345</v>
      </c>
      <c r="L52">
        <f t="shared" si="2"/>
        <v>9.8853264685232869</v>
      </c>
      <c r="M52">
        <f t="shared" si="3"/>
        <v>0.72782588345424748</v>
      </c>
      <c r="N52">
        <f t="shared" si="4"/>
        <v>1.4018254153990166</v>
      </c>
      <c r="O52">
        <f t="shared" si="5"/>
        <v>100</v>
      </c>
    </row>
    <row r="53" spans="1:15" x14ac:dyDescent="0.25">
      <c r="A53" s="7" t="s">
        <v>6</v>
      </c>
      <c r="B53">
        <v>3</v>
      </c>
      <c r="C53" s="1">
        <v>5.7638888888888885E-2</v>
      </c>
      <c r="D53" s="4">
        <v>83</v>
      </c>
      <c r="E53" s="9">
        <f t="shared" si="0"/>
        <v>0.15060240963855423</v>
      </c>
      <c r="F53">
        <v>45.37</v>
      </c>
      <c r="G53">
        <v>4.7170000000000005</v>
      </c>
      <c r="H53">
        <v>0.29099999999999993</v>
      </c>
      <c r="I53">
        <v>0.28099999999999969</v>
      </c>
      <c r="J53">
        <f t="shared" si="1"/>
        <v>5.2890000000000006</v>
      </c>
      <c r="K53">
        <f>((F53-J53)/F53)*100</f>
        <v>88.342517081772087</v>
      </c>
      <c r="L53">
        <f t="shared" si="2"/>
        <v>10.396737932554553</v>
      </c>
      <c r="M53">
        <f t="shared" si="3"/>
        <v>0.64139299096319136</v>
      </c>
      <c r="N53">
        <f t="shared" si="4"/>
        <v>0.61935199471016023</v>
      </c>
      <c r="O53">
        <f t="shared" si="5"/>
        <v>100</v>
      </c>
    </row>
    <row r="54" spans="1:15" x14ac:dyDescent="0.25">
      <c r="A54" s="7" t="s">
        <v>6</v>
      </c>
      <c r="B54">
        <v>4</v>
      </c>
      <c r="C54" s="1">
        <v>5.4166666666666669E-2</v>
      </c>
      <c r="D54" s="4">
        <v>78</v>
      </c>
      <c r="E54" s="9">
        <f t="shared" si="0"/>
        <v>0.16025641025641027</v>
      </c>
      <c r="F54">
        <v>43.96</v>
      </c>
    </row>
    <row r="55" spans="1:15" x14ac:dyDescent="0.25">
      <c r="A55" s="7" t="s">
        <v>6</v>
      </c>
      <c r="B55">
        <v>5</v>
      </c>
      <c r="C55" s="1">
        <v>5.5555555555555552E-2</v>
      </c>
      <c r="D55" s="4">
        <v>80</v>
      </c>
      <c r="E55" s="9">
        <f t="shared" si="0"/>
        <v>0.15625</v>
      </c>
      <c r="F55">
        <v>45.69</v>
      </c>
    </row>
    <row r="56" spans="1:15" x14ac:dyDescent="0.25">
      <c r="A56" s="7" t="s">
        <v>6</v>
      </c>
      <c r="B56">
        <v>6</v>
      </c>
      <c r="C56" s="1">
        <v>6.1111111111111116E-2</v>
      </c>
      <c r="D56" s="4">
        <v>88</v>
      </c>
      <c r="E56" s="9">
        <f t="shared" si="0"/>
        <v>0.14204545454545456</v>
      </c>
      <c r="F56">
        <v>44.81</v>
      </c>
    </row>
    <row r="57" spans="1:15" x14ac:dyDescent="0.25">
      <c r="A57" s="7" t="s">
        <v>22</v>
      </c>
      <c r="B57">
        <v>1</v>
      </c>
      <c r="C57" s="1">
        <v>5.0694444444444452E-2</v>
      </c>
      <c r="D57" s="4">
        <v>73.000000000000014</v>
      </c>
      <c r="E57" s="9">
        <f t="shared" si="0"/>
        <v>0.17123287671232873</v>
      </c>
      <c r="F57">
        <v>78.84</v>
      </c>
      <c r="G57">
        <v>1.3499999999999996</v>
      </c>
      <c r="H57">
        <v>3.7570000000000001</v>
      </c>
      <c r="I57">
        <v>0.31299999999999972</v>
      </c>
      <c r="J57">
        <f t="shared" si="1"/>
        <v>5.419999999999999</v>
      </c>
      <c r="K57">
        <f>((F57-J57)/F57)*100</f>
        <v>93.125317097919833</v>
      </c>
      <c r="L57">
        <f t="shared" si="2"/>
        <v>1.7123287671232872</v>
      </c>
      <c r="M57">
        <f t="shared" si="3"/>
        <v>4.7653475393201417</v>
      </c>
      <c r="N57">
        <f t="shared" si="4"/>
        <v>0.39700659563673224</v>
      </c>
      <c r="O57">
        <f t="shared" si="5"/>
        <v>100</v>
      </c>
    </row>
    <row r="58" spans="1:15" x14ac:dyDescent="0.25">
      <c r="A58" s="7" t="s">
        <v>22</v>
      </c>
      <c r="B58">
        <v>2</v>
      </c>
      <c r="C58" s="1">
        <v>6.3194444444444442E-2</v>
      </c>
      <c r="D58" s="4">
        <v>91</v>
      </c>
      <c r="E58" s="9">
        <f t="shared" si="0"/>
        <v>0.13736263736263737</v>
      </c>
      <c r="F58">
        <v>68.12</v>
      </c>
      <c r="G58">
        <v>1.1219999999999999</v>
      </c>
      <c r="H58">
        <v>4.9339999999999993</v>
      </c>
      <c r="I58">
        <v>1.0759999999999996</v>
      </c>
      <c r="J58">
        <f t="shared" si="1"/>
        <v>7.1319999999999988</v>
      </c>
      <c r="K58">
        <f>((F58-J58)/F58)*100</f>
        <v>89.530240751614798</v>
      </c>
      <c r="L58">
        <f t="shared" si="2"/>
        <v>1.6470933646506161</v>
      </c>
      <c r="M58">
        <f t="shared" si="3"/>
        <v>7.2431004110393413</v>
      </c>
      <c r="N58">
        <f t="shared" si="4"/>
        <v>1.5795654726952431</v>
      </c>
      <c r="O58">
        <f t="shared" si="5"/>
        <v>99.999999999999986</v>
      </c>
    </row>
    <row r="59" spans="1:15" x14ac:dyDescent="0.25">
      <c r="A59" s="7" t="s">
        <v>22</v>
      </c>
      <c r="B59">
        <v>3</v>
      </c>
      <c r="C59" s="1">
        <v>6.25E-2</v>
      </c>
      <c r="D59" s="4">
        <v>90</v>
      </c>
      <c r="E59" s="9">
        <f t="shared" si="0"/>
        <v>0.1388888888888889</v>
      </c>
      <c r="F59">
        <v>75.83</v>
      </c>
      <c r="G59">
        <v>1.1749999999999998</v>
      </c>
      <c r="H59">
        <v>5.1749999999999989</v>
      </c>
      <c r="I59">
        <v>0.59499999999999975</v>
      </c>
      <c r="J59">
        <f t="shared" si="1"/>
        <v>6.9449999999999985</v>
      </c>
      <c r="K59">
        <f>((F59-J59)/F59)*100</f>
        <v>90.84135566398524</v>
      </c>
      <c r="L59">
        <f t="shared" si="2"/>
        <v>1.5495186601608859</v>
      </c>
      <c r="M59">
        <f t="shared" si="3"/>
        <v>6.8244758011341142</v>
      </c>
      <c r="N59">
        <f t="shared" si="4"/>
        <v>0.78464987471976755</v>
      </c>
      <c r="O59">
        <f t="shared" si="5"/>
        <v>100</v>
      </c>
    </row>
    <row r="60" spans="1:15" x14ac:dyDescent="0.25">
      <c r="A60" s="7" t="s">
        <v>22</v>
      </c>
      <c r="B60">
        <v>4</v>
      </c>
      <c r="C60" s="1">
        <v>5.2083333333333336E-2</v>
      </c>
      <c r="D60" s="4">
        <v>75</v>
      </c>
      <c r="E60" s="9">
        <f t="shared" si="0"/>
        <v>0.16666666666666666</v>
      </c>
      <c r="F60">
        <v>76.069999999999993</v>
      </c>
    </row>
    <row r="61" spans="1:15" x14ac:dyDescent="0.25">
      <c r="A61" s="7" t="s">
        <v>27</v>
      </c>
      <c r="B61">
        <v>1</v>
      </c>
      <c r="C61" s="1">
        <v>0.13819444444444443</v>
      </c>
      <c r="D61" s="4">
        <v>198.99999999999997</v>
      </c>
      <c r="E61" s="9">
        <f t="shared" si="0"/>
        <v>6.2814070351758802E-2</v>
      </c>
      <c r="F61">
        <v>167.61</v>
      </c>
      <c r="G61">
        <v>8.3330000000000002</v>
      </c>
      <c r="H61">
        <v>0.86699999999999999</v>
      </c>
      <c r="I61">
        <v>1.5589999999999997</v>
      </c>
      <c r="J61">
        <f t="shared" si="1"/>
        <v>10.758999999999999</v>
      </c>
      <c r="K61">
        <f t="shared" ref="K61:K67" si="8">((F61-J61)/F61)*100</f>
        <v>93.580931925302792</v>
      </c>
      <c r="L61">
        <f t="shared" si="2"/>
        <v>4.9716604021239776</v>
      </c>
      <c r="M61">
        <f t="shared" si="3"/>
        <v>0.51727223912654374</v>
      </c>
      <c r="N61">
        <f t="shared" si="4"/>
        <v>0.93013543344669158</v>
      </c>
      <c r="O61">
        <f t="shared" si="5"/>
        <v>100</v>
      </c>
    </row>
    <row r="62" spans="1:15" x14ac:dyDescent="0.25">
      <c r="A62" s="7" t="s">
        <v>27</v>
      </c>
      <c r="B62">
        <v>2</v>
      </c>
      <c r="C62" s="1">
        <v>0.13819444444444443</v>
      </c>
      <c r="D62" s="4">
        <v>198.99999999999997</v>
      </c>
      <c r="E62" s="9">
        <f t="shared" ref="E62:E102" si="9">12.5/D62</f>
        <v>6.2814070351758802E-2</v>
      </c>
      <c r="F62">
        <v>147.81</v>
      </c>
      <c r="G62">
        <v>6.7690000000000001</v>
      </c>
      <c r="H62">
        <v>1.5649999999999999</v>
      </c>
      <c r="I62">
        <v>1.6779999999999999</v>
      </c>
      <c r="J62">
        <f t="shared" ref="J62:J100" si="10">SUM(G62:I62)</f>
        <v>10.012</v>
      </c>
      <c r="K62">
        <f t="shared" si="8"/>
        <v>93.226439347811379</v>
      </c>
      <c r="L62">
        <f t="shared" ref="L62:L100" si="11">(G62/F62)*100</f>
        <v>4.5795277721399099</v>
      </c>
      <c r="M62">
        <f t="shared" ref="M62:M100" si="12">(H62/F62)*100</f>
        <v>1.0587916920370746</v>
      </c>
      <c r="N62">
        <f t="shared" ref="N62:N100" si="13">(I62/F62)*100</f>
        <v>1.1352411880116364</v>
      </c>
      <c r="O62">
        <f t="shared" ref="O62:O100" si="14">SUM(K62:N62)</f>
        <v>100</v>
      </c>
    </row>
    <row r="63" spans="1:15" x14ac:dyDescent="0.25">
      <c r="A63" s="7" t="s">
        <v>29</v>
      </c>
      <c r="B63">
        <v>1</v>
      </c>
      <c r="C63" s="1">
        <v>6.3888888888888884E-2</v>
      </c>
      <c r="D63" s="4">
        <v>92</v>
      </c>
      <c r="E63" s="9">
        <f t="shared" si="9"/>
        <v>0.1358695652173913</v>
      </c>
      <c r="F63">
        <v>94.14</v>
      </c>
      <c r="G63">
        <v>2.823</v>
      </c>
      <c r="H63">
        <v>0.11699999999999999</v>
      </c>
      <c r="I63">
        <v>0.54899999999999993</v>
      </c>
      <c r="J63">
        <f t="shared" si="10"/>
        <v>3.4889999999999999</v>
      </c>
      <c r="K63">
        <f t="shared" si="8"/>
        <v>96.293817718291891</v>
      </c>
      <c r="L63">
        <f t="shared" si="11"/>
        <v>2.9987253027405991</v>
      </c>
      <c r="M63">
        <f t="shared" si="12"/>
        <v>0.12428298279158699</v>
      </c>
      <c r="N63">
        <f t="shared" si="13"/>
        <v>0.58317399617590815</v>
      </c>
      <c r="O63">
        <f t="shared" si="14"/>
        <v>99.999999999999972</v>
      </c>
    </row>
    <row r="64" spans="1:15" x14ac:dyDescent="0.25">
      <c r="A64" s="7" t="s">
        <v>30</v>
      </c>
      <c r="B64">
        <v>1</v>
      </c>
      <c r="C64" s="1">
        <v>8.3333333333333329E-2</v>
      </c>
      <c r="D64" s="4">
        <v>120</v>
      </c>
      <c r="E64" s="9">
        <f t="shared" si="9"/>
        <v>0.10416666666666667</v>
      </c>
      <c r="F64">
        <v>92.24</v>
      </c>
      <c r="G64">
        <v>1.5469999999999997</v>
      </c>
      <c r="H64">
        <v>10.681999999999999</v>
      </c>
      <c r="I64">
        <v>3.4419999999999997</v>
      </c>
      <c r="J64">
        <f t="shared" si="10"/>
        <v>15.670999999999999</v>
      </c>
      <c r="K64">
        <f t="shared" si="8"/>
        <v>83.010624457935805</v>
      </c>
      <c r="L64">
        <f t="shared" si="11"/>
        <v>1.6771465741543798</v>
      </c>
      <c r="M64">
        <f t="shared" si="12"/>
        <v>11.580659150043363</v>
      </c>
      <c r="N64">
        <f t="shared" si="13"/>
        <v>3.7315698178664354</v>
      </c>
      <c r="O64">
        <f t="shared" si="14"/>
        <v>99.999999999999972</v>
      </c>
    </row>
    <row r="65" spans="1:15" x14ac:dyDescent="0.25">
      <c r="A65" s="7" t="s">
        <v>9</v>
      </c>
      <c r="B65">
        <v>1</v>
      </c>
      <c r="C65" s="1">
        <v>3.8194444444444441E-2</v>
      </c>
      <c r="D65" s="4">
        <v>54.999999999999993</v>
      </c>
      <c r="E65" s="9">
        <f t="shared" si="9"/>
        <v>0.22727272727272729</v>
      </c>
      <c r="F65">
        <v>25.6</v>
      </c>
      <c r="G65">
        <v>1.0319999999999996</v>
      </c>
      <c r="H65">
        <v>1.1679999999999997</v>
      </c>
      <c r="I65">
        <v>0.64999999999999991</v>
      </c>
      <c r="J65">
        <f t="shared" si="10"/>
        <v>2.8499999999999992</v>
      </c>
      <c r="K65">
        <f t="shared" si="8"/>
        <v>88.867187500000014</v>
      </c>
      <c r="L65">
        <f t="shared" si="11"/>
        <v>4.0312499999999982</v>
      </c>
      <c r="M65">
        <f t="shared" si="12"/>
        <v>4.5624999999999982</v>
      </c>
      <c r="N65">
        <f t="shared" si="13"/>
        <v>2.5390624999999996</v>
      </c>
      <c r="O65">
        <f t="shared" si="14"/>
        <v>100.00000000000001</v>
      </c>
    </row>
    <row r="66" spans="1:15" x14ac:dyDescent="0.25">
      <c r="A66" s="7" t="s">
        <v>9</v>
      </c>
      <c r="B66">
        <v>2</v>
      </c>
      <c r="C66" s="1">
        <v>2.361111111111111E-2</v>
      </c>
      <c r="D66" s="4">
        <v>34</v>
      </c>
      <c r="E66" s="9">
        <f t="shared" si="9"/>
        <v>0.36764705882352944</v>
      </c>
      <c r="F66">
        <v>21.29</v>
      </c>
      <c r="G66">
        <v>0.68599999999999994</v>
      </c>
      <c r="H66">
        <v>0.70499999999999963</v>
      </c>
      <c r="I66">
        <v>8.0000000000000071E-3</v>
      </c>
      <c r="J66">
        <f t="shared" si="10"/>
        <v>1.3989999999999996</v>
      </c>
      <c r="K66">
        <f t="shared" si="8"/>
        <v>93.428839830906526</v>
      </c>
      <c r="L66">
        <f t="shared" si="11"/>
        <v>3.2221700328792862</v>
      </c>
      <c r="M66">
        <f t="shared" si="12"/>
        <v>3.3114138093001393</v>
      </c>
      <c r="N66">
        <f t="shared" si="13"/>
        <v>3.7576326914044188E-2</v>
      </c>
      <c r="O66">
        <f t="shared" si="14"/>
        <v>100</v>
      </c>
    </row>
    <row r="67" spans="1:15" x14ac:dyDescent="0.25">
      <c r="A67" s="7" t="s">
        <v>9</v>
      </c>
      <c r="B67">
        <v>3</v>
      </c>
      <c r="C67" s="1">
        <v>2.9861111111111113E-2</v>
      </c>
      <c r="D67" s="4">
        <v>43</v>
      </c>
      <c r="E67" s="9">
        <f t="shared" si="9"/>
        <v>0.29069767441860467</v>
      </c>
      <c r="F67">
        <v>21.05</v>
      </c>
      <c r="G67">
        <v>0.82799999999999985</v>
      </c>
      <c r="H67">
        <v>0.83599999999999985</v>
      </c>
      <c r="I67">
        <v>5.2999999999999936E-2</v>
      </c>
      <c r="J67">
        <f t="shared" si="10"/>
        <v>1.7169999999999996</v>
      </c>
      <c r="K67">
        <f t="shared" si="8"/>
        <v>91.843230403800476</v>
      </c>
      <c r="L67">
        <f t="shared" si="11"/>
        <v>3.9334916864608069</v>
      </c>
      <c r="M67">
        <f t="shared" si="12"/>
        <v>3.9714964370546308</v>
      </c>
      <c r="N67">
        <f t="shared" si="13"/>
        <v>0.25178147268408518</v>
      </c>
      <c r="O67">
        <f t="shared" si="14"/>
        <v>100</v>
      </c>
    </row>
    <row r="68" spans="1:15" x14ac:dyDescent="0.25">
      <c r="A68" s="7" t="s">
        <v>9</v>
      </c>
      <c r="B68">
        <v>4</v>
      </c>
      <c r="C68" s="1">
        <v>2.8472222222222222E-2</v>
      </c>
      <c r="D68" s="4">
        <v>41</v>
      </c>
      <c r="E68" s="9">
        <f t="shared" si="9"/>
        <v>0.3048780487804878</v>
      </c>
      <c r="F68">
        <v>21.56</v>
      </c>
    </row>
    <row r="69" spans="1:15" x14ac:dyDescent="0.25">
      <c r="A69" s="7" t="s">
        <v>9</v>
      </c>
      <c r="B69">
        <v>5</v>
      </c>
      <c r="C69" s="1">
        <v>2.4999999999999998E-2</v>
      </c>
      <c r="D69" s="4">
        <v>36</v>
      </c>
      <c r="E69" s="9">
        <f t="shared" si="9"/>
        <v>0.34722222222222221</v>
      </c>
      <c r="F69">
        <v>19.32</v>
      </c>
    </row>
    <row r="70" spans="1:15" x14ac:dyDescent="0.25">
      <c r="A70" s="7" t="s">
        <v>9</v>
      </c>
      <c r="B70">
        <v>6</v>
      </c>
      <c r="C70" s="1">
        <v>2.361111111111111E-2</v>
      </c>
      <c r="D70" s="4">
        <v>34</v>
      </c>
      <c r="E70" s="9">
        <f t="shared" si="9"/>
        <v>0.36764705882352944</v>
      </c>
      <c r="F70">
        <v>21.22</v>
      </c>
    </row>
    <row r="71" spans="1:15" x14ac:dyDescent="0.25">
      <c r="A71" s="7" t="s">
        <v>11</v>
      </c>
      <c r="B71">
        <v>1</v>
      </c>
      <c r="C71" s="1">
        <v>1.3888888888888888E-2</v>
      </c>
      <c r="D71" s="4">
        <v>20</v>
      </c>
      <c r="E71" s="9">
        <f t="shared" si="9"/>
        <v>0.625</v>
      </c>
      <c r="F71">
        <v>10.95</v>
      </c>
      <c r="G71">
        <v>0.19299999999999962</v>
      </c>
      <c r="H71">
        <v>1.399999999999979E-2</v>
      </c>
      <c r="I71">
        <v>0.4139999999999997</v>
      </c>
      <c r="J71">
        <f t="shared" si="10"/>
        <v>0.62099999999999911</v>
      </c>
      <c r="K71">
        <f>((F71-J71)/F71)*100</f>
        <v>94.328767123287676</v>
      </c>
      <c r="L71">
        <f t="shared" si="11"/>
        <v>1.7625570776255675</v>
      </c>
      <c r="M71">
        <f t="shared" si="12"/>
        <v>0.12785388127853689</v>
      </c>
      <c r="N71">
        <f t="shared" si="13"/>
        <v>3.7808219178082165</v>
      </c>
      <c r="O71">
        <f t="shared" si="14"/>
        <v>100</v>
      </c>
    </row>
    <row r="72" spans="1:15" x14ac:dyDescent="0.25">
      <c r="A72" s="7" t="s">
        <v>11</v>
      </c>
      <c r="B72">
        <v>2</v>
      </c>
      <c r="C72" s="1">
        <v>1.3888888888888888E-2</v>
      </c>
      <c r="D72" s="4">
        <v>20</v>
      </c>
      <c r="E72" s="9">
        <f t="shared" si="9"/>
        <v>0.625</v>
      </c>
      <c r="F72">
        <v>10.7</v>
      </c>
      <c r="G72">
        <v>0.20699999999999985</v>
      </c>
      <c r="H72">
        <v>9.9999999999988987E-4</v>
      </c>
      <c r="I72">
        <v>0.254</v>
      </c>
      <c r="J72">
        <f t="shared" si="10"/>
        <v>0.46199999999999974</v>
      </c>
      <c r="K72">
        <f>((F72-J72)/F72)*100</f>
        <v>95.682242990654203</v>
      </c>
      <c r="L72">
        <f t="shared" si="11"/>
        <v>1.934579439252335</v>
      </c>
      <c r="M72">
        <f t="shared" si="12"/>
        <v>9.3457943925223351E-3</v>
      </c>
      <c r="N72">
        <f t="shared" si="13"/>
        <v>2.3738317757009351</v>
      </c>
      <c r="O72">
        <f t="shared" si="14"/>
        <v>99.999999999999986</v>
      </c>
    </row>
    <row r="73" spans="1:15" x14ac:dyDescent="0.25">
      <c r="A73" s="7" t="s">
        <v>11</v>
      </c>
      <c r="B73">
        <v>3</v>
      </c>
      <c r="C73" s="1">
        <v>1.1805555555555555E-2</v>
      </c>
      <c r="D73" s="4">
        <v>17</v>
      </c>
      <c r="E73" s="9">
        <f t="shared" si="9"/>
        <v>0.73529411764705888</v>
      </c>
      <c r="F73">
        <v>10.54</v>
      </c>
      <c r="G73">
        <v>0.19699999999999962</v>
      </c>
      <c r="I73">
        <v>0.35099999999999998</v>
      </c>
      <c r="J73">
        <f t="shared" si="10"/>
        <v>0.5479999999999996</v>
      </c>
      <c r="K73">
        <f>((F73-J73)/F73)*100</f>
        <v>94.800759013282729</v>
      </c>
      <c r="L73">
        <f t="shared" si="11"/>
        <v>1.8690702087286495</v>
      </c>
      <c r="N73">
        <f t="shared" si="13"/>
        <v>3.3301707779886147</v>
      </c>
      <c r="O73">
        <f t="shared" si="14"/>
        <v>99.999999999999986</v>
      </c>
    </row>
    <row r="74" spans="1:15" x14ac:dyDescent="0.25">
      <c r="A74" s="7" t="s">
        <v>11</v>
      </c>
      <c r="B74">
        <v>4</v>
      </c>
      <c r="C74" s="1">
        <v>1.3194444444444444E-2</v>
      </c>
      <c r="D74" s="4">
        <v>19</v>
      </c>
      <c r="E74" s="9">
        <f t="shared" si="9"/>
        <v>0.65789473684210531</v>
      </c>
      <c r="F74">
        <v>9.93</v>
      </c>
    </row>
    <row r="75" spans="1:15" x14ac:dyDescent="0.25">
      <c r="A75" s="7" t="s">
        <v>11</v>
      </c>
      <c r="B75">
        <v>5</v>
      </c>
      <c r="C75" s="1">
        <v>1.5972222222222224E-2</v>
      </c>
      <c r="D75" s="4">
        <v>23.000000000000004</v>
      </c>
      <c r="E75" s="9">
        <f t="shared" si="9"/>
        <v>0.54347826086956519</v>
      </c>
      <c r="F75">
        <v>10.210000000000001</v>
      </c>
    </row>
    <row r="76" spans="1:15" x14ac:dyDescent="0.25">
      <c r="A76" s="7" t="s">
        <v>11</v>
      </c>
      <c r="B76">
        <v>6</v>
      </c>
      <c r="C76" s="1">
        <v>1.3194444444444444E-2</v>
      </c>
      <c r="D76" s="4">
        <v>19</v>
      </c>
      <c r="E76" s="9">
        <f t="shared" si="9"/>
        <v>0.65789473684210531</v>
      </c>
      <c r="F76" s="4">
        <v>9.3000000000000007</v>
      </c>
    </row>
    <row r="77" spans="1:15" x14ac:dyDescent="0.25">
      <c r="A77" s="7" t="s">
        <v>19</v>
      </c>
      <c r="B77">
        <v>1</v>
      </c>
      <c r="C77" s="1">
        <v>5.8333333333333327E-2</v>
      </c>
      <c r="D77" s="4">
        <v>83.999999999999986</v>
      </c>
      <c r="E77" s="9">
        <f t="shared" si="9"/>
        <v>0.14880952380952384</v>
      </c>
      <c r="F77">
        <v>65.760000000000005</v>
      </c>
      <c r="G77">
        <v>1.2109999999999999</v>
      </c>
      <c r="H77">
        <v>0.19499999999999984</v>
      </c>
      <c r="I77">
        <v>0.24299999999999988</v>
      </c>
      <c r="J77">
        <f t="shared" si="10"/>
        <v>1.6489999999999996</v>
      </c>
      <c r="K77">
        <f>((F77-J77)/F77)*100</f>
        <v>97.492396593673973</v>
      </c>
      <c r="L77">
        <f t="shared" si="11"/>
        <v>1.84154501216545</v>
      </c>
      <c r="M77">
        <f t="shared" si="12"/>
        <v>0.2965328467153282</v>
      </c>
      <c r="N77">
        <f t="shared" si="13"/>
        <v>0.36952554744525523</v>
      </c>
      <c r="O77">
        <f t="shared" si="14"/>
        <v>100</v>
      </c>
    </row>
    <row r="78" spans="1:15" x14ac:dyDescent="0.25">
      <c r="A78" s="7" t="s">
        <v>19</v>
      </c>
      <c r="B78">
        <v>2</v>
      </c>
      <c r="C78" s="1">
        <v>5.4166666666666669E-2</v>
      </c>
      <c r="D78" s="4">
        <v>78</v>
      </c>
      <c r="E78" s="9">
        <f t="shared" si="9"/>
        <v>0.16025641025641027</v>
      </c>
      <c r="F78">
        <v>58.8</v>
      </c>
      <c r="G78">
        <v>1.069</v>
      </c>
      <c r="H78">
        <v>5.2999999999999936E-2</v>
      </c>
      <c r="I78">
        <v>0.22899999999999965</v>
      </c>
      <c r="J78">
        <f t="shared" si="10"/>
        <v>1.3509999999999995</v>
      </c>
      <c r="K78">
        <f>((F78-J78)/F78)*100</f>
        <v>97.702380952380949</v>
      </c>
      <c r="L78">
        <f t="shared" si="11"/>
        <v>1.8180272108843538</v>
      </c>
      <c r="M78">
        <f t="shared" si="12"/>
        <v>9.0136054421768599E-2</v>
      </c>
      <c r="N78">
        <f t="shared" si="13"/>
        <v>0.3894557823129246</v>
      </c>
      <c r="O78">
        <f t="shared" si="14"/>
        <v>99.999999999999986</v>
      </c>
    </row>
    <row r="79" spans="1:15" x14ac:dyDescent="0.25">
      <c r="A79" s="7" t="s">
        <v>19</v>
      </c>
      <c r="B79">
        <v>3</v>
      </c>
      <c r="C79" s="1">
        <v>5.347222222222222E-2</v>
      </c>
      <c r="D79" s="4">
        <v>77</v>
      </c>
      <c r="E79" s="9">
        <f t="shared" si="9"/>
        <v>0.16233766233766234</v>
      </c>
      <c r="F79">
        <v>61.39</v>
      </c>
      <c r="G79">
        <v>1.1619999999999999</v>
      </c>
      <c r="H79">
        <v>0.15699999999999958</v>
      </c>
      <c r="I79">
        <v>0.23199999999999976</v>
      </c>
      <c r="J79">
        <f t="shared" si="10"/>
        <v>1.5509999999999993</v>
      </c>
      <c r="K79">
        <f>((F79-J79)/F79)*100</f>
        <v>97.473529890861698</v>
      </c>
      <c r="L79">
        <f t="shared" si="11"/>
        <v>1.8928164196123147</v>
      </c>
      <c r="M79">
        <f t="shared" si="12"/>
        <v>0.25574197752076822</v>
      </c>
      <c r="N79">
        <f t="shared" si="13"/>
        <v>0.37791171200521217</v>
      </c>
      <c r="O79">
        <f t="shared" si="14"/>
        <v>100</v>
      </c>
    </row>
    <row r="80" spans="1:15" x14ac:dyDescent="0.25">
      <c r="A80" s="7" t="s">
        <v>19</v>
      </c>
      <c r="B80">
        <v>4</v>
      </c>
      <c r="C80" s="1">
        <v>6.6666666666666666E-2</v>
      </c>
      <c r="D80" s="4">
        <v>96</v>
      </c>
      <c r="E80" s="9">
        <f t="shared" si="9"/>
        <v>0.13020833333333334</v>
      </c>
      <c r="F80">
        <v>59.52</v>
      </c>
    </row>
    <row r="81" spans="1:15" x14ac:dyDescent="0.25">
      <c r="A81" s="7" t="s">
        <v>19</v>
      </c>
      <c r="B81">
        <v>5</v>
      </c>
      <c r="C81" s="1">
        <v>6.3888888888888884E-2</v>
      </c>
      <c r="D81" s="4">
        <v>92</v>
      </c>
      <c r="E81" s="9">
        <f t="shared" si="9"/>
        <v>0.1358695652173913</v>
      </c>
      <c r="F81">
        <v>59.61</v>
      </c>
    </row>
    <row r="82" spans="1:15" x14ac:dyDescent="0.25">
      <c r="A82" s="7" t="s">
        <v>24</v>
      </c>
      <c r="B82">
        <v>1</v>
      </c>
      <c r="C82" s="1">
        <v>4.4444444444444446E-2</v>
      </c>
      <c r="D82" s="4">
        <v>64</v>
      </c>
      <c r="E82" s="9">
        <f t="shared" si="9"/>
        <v>0.1953125</v>
      </c>
      <c r="F82">
        <v>51.51</v>
      </c>
      <c r="G82">
        <v>1.5669999999999997</v>
      </c>
      <c r="H82">
        <v>1.234</v>
      </c>
      <c r="I82">
        <v>0.62199999999999989</v>
      </c>
      <c r="J82">
        <f t="shared" si="10"/>
        <v>3.4229999999999996</v>
      </c>
      <c r="K82">
        <f t="shared" ref="K82:K90" si="15">((F82-J82)/F82)*100</f>
        <v>93.354688410017474</v>
      </c>
      <c r="L82">
        <f t="shared" si="11"/>
        <v>3.0421277421859827</v>
      </c>
      <c r="M82">
        <f t="shared" si="12"/>
        <v>2.3956513298388664</v>
      </c>
      <c r="N82">
        <f t="shared" si="13"/>
        <v>1.2075325179576779</v>
      </c>
      <c r="O82">
        <f t="shared" si="14"/>
        <v>100</v>
      </c>
    </row>
    <row r="83" spans="1:15" x14ac:dyDescent="0.25">
      <c r="A83" s="7" t="s">
        <v>24</v>
      </c>
      <c r="B83">
        <v>2</v>
      </c>
      <c r="C83" s="1">
        <v>5.1388888888888894E-2</v>
      </c>
      <c r="D83" s="4">
        <v>74</v>
      </c>
      <c r="E83" s="9">
        <f t="shared" si="9"/>
        <v>0.16891891891891891</v>
      </c>
      <c r="F83">
        <v>49.78</v>
      </c>
      <c r="G83">
        <v>1.589</v>
      </c>
      <c r="H83">
        <v>1.2069999999999999</v>
      </c>
      <c r="I83">
        <v>0.25099999999999989</v>
      </c>
      <c r="J83">
        <f t="shared" si="10"/>
        <v>3.0469999999999997</v>
      </c>
      <c r="K83">
        <f t="shared" si="15"/>
        <v>93.879067898754528</v>
      </c>
      <c r="L83">
        <f t="shared" si="11"/>
        <v>3.1920449979911605</v>
      </c>
      <c r="M83">
        <f t="shared" si="12"/>
        <v>2.4246685415829647</v>
      </c>
      <c r="N83">
        <f t="shared" si="13"/>
        <v>0.5042185616713537</v>
      </c>
      <c r="O83">
        <f t="shared" si="14"/>
        <v>100</v>
      </c>
    </row>
    <row r="84" spans="1:15" x14ac:dyDescent="0.25">
      <c r="A84" s="7" t="s">
        <v>24</v>
      </c>
      <c r="B84">
        <v>3</v>
      </c>
      <c r="C84" s="1">
        <v>3.8194444444444441E-2</v>
      </c>
      <c r="D84" s="4">
        <v>54.999999999999993</v>
      </c>
      <c r="E84" s="9">
        <f t="shared" si="9"/>
        <v>0.22727272727272729</v>
      </c>
      <c r="F84">
        <v>51.27</v>
      </c>
      <c r="G84">
        <v>1.5799999999999996</v>
      </c>
      <c r="H84">
        <v>2.0939999999999999</v>
      </c>
      <c r="I84">
        <v>0.37299999999999978</v>
      </c>
      <c r="J84">
        <f t="shared" si="10"/>
        <v>4.0469999999999988</v>
      </c>
      <c r="K84">
        <f t="shared" si="15"/>
        <v>92.106495026331189</v>
      </c>
      <c r="L84">
        <f t="shared" si="11"/>
        <v>3.0817242051882183</v>
      </c>
      <c r="M84">
        <f t="shared" si="12"/>
        <v>4.0842598010532472</v>
      </c>
      <c r="N84">
        <f t="shared" si="13"/>
        <v>0.72752096742734496</v>
      </c>
      <c r="O84">
        <f t="shared" si="14"/>
        <v>100</v>
      </c>
    </row>
    <row r="85" spans="1:15" x14ac:dyDescent="0.25">
      <c r="A85" s="7" t="s">
        <v>25</v>
      </c>
      <c r="B85">
        <v>1</v>
      </c>
      <c r="C85" s="1">
        <v>0.18402777777777779</v>
      </c>
      <c r="D85" s="4">
        <v>265</v>
      </c>
      <c r="E85" s="9">
        <f t="shared" si="9"/>
        <v>4.716981132075472E-2</v>
      </c>
      <c r="F85">
        <v>114.38</v>
      </c>
      <c r="G85">
        <v>9.6419999999999995</v>
      </c>
      <c r="H85">
        <v>7.7409999999999997</v>
      </c>
      <c r="I85">
        <v>1.371</v>
      </c>
      <c r="J85">
        <f t="shared" si="10"/>
        <v>18.753999999999998</v>
      </c>
      <c r="K85">
        <f t="shared" si="15"/>
        <v>83.603776884070641</v>
      </c>
      <c r="L85">
        <f t="shared" si="11"/>
        <v>8.4297954187795057</v>
      </c>
      <c r="M85">
        <f t="shared" si="12"/>
        <v>6.7677915719531381</v>
      </c>
      <c r="N85">
        <f t="shared" si="13"/>
        <v>1.1986361251967126</v>
      </c>
      <c r="O85">
        <f t="shared" si="14"/>
        <v>100</v>
      </c>
    </row>
    <row r="86" spans="1:15" x14ac:dyDescent="0.25">
      <c r="A86" s="7" t="s">
        <v>25</v>
      </c>
      <c r="B86">
        <v>2</v>
      </c>
      <c r="C86" s="1">
        <v>0.21875</v>
      </c>
      <c r="D86" s="4">
        <v>315</v>
      </c>
      <c r="E86" s="9">
        <f t="shared" si="9"/>
        <v>3.968253968253968E-2</v>
      </c>
      <c r="F86">
        <v>111.21</v>
      </c>
      <c r="G86">
        <v>7.5909999999999993</v>
      </c>
      <c r="H86">
        <v>14.209</v>
      </c>
      <c r="I86">
        <v>1.1199999999999997</v>
      </c>
      <c r="J86">
        <f t="shared" si="10"/>
        <v>22.919999999999998</v>
      </c>
      <c r="K86">
        <f t="shared" si="15"/>
        <v>79.390342595090374</v>
      </c>
      <c r="L86">
        <f t="shared" si="11"/>
        <v>6.8258250157359948</v>
      </c>
      <c r="M86">
        <f t="shared" si="12"/>
        <v>12.776728711446813</v>
      </c>
      <c r="N86">
        <f t="shared" si="13"/>
        <v>1.007103677726823</v>
      </c>
      <c r="O86">
        <f t="shared" si="14"/>
        <v>100</v>
      </c>
    </row>
    <row r="87" spans="1:15" x14ac:dyDescent="0.25">
      <c r="A87" s="7" t="s">
        <v>25</v>
      </c>
      <c r="B87">
        <v>3</v>
      </c>
      <c r="C87" s="1">
        <v>0.16458333333333333</v>
      </c>
      <c r="D87" s="4">
        <v>237</v>
      </c>
      <c r="E87" s="9">
        <f t="shared" si="9"/>
        <v>5.2742616033755275E-2</v>
      </c>
      <c r="F87">
        <v>116.43</v>
      </c>
      <c r="G87">
        <v>9.4309999999999992</v>
      </c>
      <c r="H87">
        <v>9.3810000000000002</v>
      </c>
      <c r="I87">
        <v>1.9979999999999998</v>
      </c>
      <c r="J87">
        <f t="shared" si="10"/>
        <v>20.81</v>
      </c>
      <c r="K87">
        <f t="shared" si="15"/>
        <v>82.12659967362363</v>
      </c>
      <c r="L87">
        <f t="shared" si="11"/>
        <v>8.1001460104783991</v>
      </c>
      <c r="M87">
        <f t="shared" si="12"/>
        <v>8.0572017521257404</v>
      </c>
      <c r="N87">
        <f t="shared" si="13"/>
        <v>1.7160525637722233</v>
      </c>
      <c r="O87">
        <f t="shared" si="14"/>
        <v>99.999999999999986</v>
      </c>
    </row>
    <row r="88" spans="1:15" x14ac:dyDescent="0.25">
      <c r="A88" s="7" t="s">
        <v>13</v>
      </c>
      <c r="B88">
        <v>1</v>
      </c>
      <c r="C88" s="1">
        <v>5.2777777777777778E-2</v>
      </c>
      <c r="D88" s="4">
        <v>76</v>
      </c>
      <c r="E88" s="9">
        <f t="shared" si="9"/>
        <v>0.16447368421052633</v>
      </c>
      <c r="F88">
        <v>25.77</v>
      </c>
      <c r="G88">
        <v>2.1539999999999995</v>
      </c>
      <c r="H88">
        <v>0.29499999999999993</v>
      </c>
      <c r="I88">
        <v>0.33899999999999997</v>
      </c>
      <c r="J88">
        <f t="shared" si="10"/>
        <v>2.7879999999999994</v>
      </c>
      <c r="K88">
        <f t="shared" si="15"/>
        <v>89.181218471090418</v>
      </c>
      <c r="L88">
        <f t="shared" si="11"/>
        <v>8.3585564610011627</v>
      </c>
      <c r="M88">
        <f t="shared" si="12"/>
        <v>1.1447419480015519</v>
      </c>
      <c r="N88">
        <f t="shared" si="13"/>
        <v>1.3154831199068684</v>
      </c>
      <c r="O88">
        <f t="shared" si="14"/>
        <v>100</v>
      </c>
    </row>
    <row r="89" spans="1:15" x14ac:dyDescent="0.25">
      <c r="A89" s="7" t="s">
        <v>13</v>
      </c>
      <c r="B89">
        <v>2</v>
      </c>
      <c r="C89" s="1">
        <v>7.2916666666666671E-2</v>
      </c>
      <c r="D89" s="4">
        <v>105</v>
      </c>
      <c r="E89" s="9">
        <f t="shared" si="9"/>
        <v>0.11904761904761904</v>
      </c>
      <c r="F89">
        <v>25.98</v>
      </c>
      <c r="G89">
        <v>1.839</v>
      </c>
      <c r="H89">
        <v>0.76200000000000001</v>
      </c>
      <c r="I89">
        <v>0.82199999999999962</v>
      </c>
      <c r="J89">
        <f t="shared" si="10"/>
        <v>3.4229999999999996</v>
      </c>
      <c r="K89">
        <f t="shared" si="15"/>
        <v>86.824480369515015</v>
      </c>
      <c r="L89">
        <f t="shared" si="11"/>
        <v>7.0785219399538111</v>
      </c>
      <c r="M89">
        <f t="shared" si="12"/>
        <v>2.9330254041570436</v>
      </c>
      <c r="N89">
        <f t="shared" si="13"/>
        <v>3.1639722863741322</v>
      </c>
      <c r="O89">
        <f t="shared" si="14"/>
        <v>100.00000000000001</v>
      </c>
    </row>
    <row r="90" spans="1:15" x14ac:dyDescent="0.25">
      <c r="A90" s="7" t="s">
        <v>13</v>
      </c>
      <c r="B90">
        <v>3</v>
      </c>
      <c r="C90" s="1">
        <v>4.1666666666666664E-2</v>
      </c>
      <c r="D90" s="4">
        <v>60</v>
      </c>
      <c r="E90" s="9">
        <f t="shared" si="9"/>
        <v>0.20833333333333334</v>
      </c>
      <c r="F90">
        <v>27.18</v>
      </c>
      <c r="G90">
        <v>1.5569999999999999</v>
      </c>
      <c r="H90">
        <v>1.0369999999999999</v>
      </c>
      <c r="I90">
        <v>0.20199999999999996</v>
      </c>
      <c r="J90">
        <f t="shared" si="10"/>
        <v>2.7959999999999998</v>
      </c>
      <c r="K90">
        <f t="shared" si="15"/>
        <v>89.71302428256071</v>
      </c>
      <c r="L90">
        <f t="shared" si="11"/>
        <v>5.7284768211920527</v>
      </c>
      <c r="M90">
        <f t="shared" si="12"/>
        <v>3.8153053715967618</v>
      </c>
      <c r="N90">
        <f t="shared" si="13"/>
        <v>0.74319352465047817</v>
      </c>
      <c r="O90">
        <f t="shared" si="14"/>
        <v>100</v>
      </c>
    </row>
    <row r="91" spans="1:15" x14ac:dyDescent="0.25">
      <c r="A91" s="7" t="s">
        <v>13</v>
      </c>
      <c r="B91">
        <v>4</v>
      </c>
      <c r="C91" s="1">
        <v>5.6944444444444443E-2</v>
      </c>
      <c r="D91" s="4">
        <v>82</v>
      </c>
      <c r="E91" s="9">
        <f t="shared" si="9"/>
        <v>0.1524390243902439</v>
      </c>
      <c r="F91">
        <v>26.35</v>
      </c>
    </row>
    <row r="92" spans="1:15" x14ac:dyDescent="0.25">
      <c r="A92" s="7" t="s">
        <v>13</v>
      </c>
      <c r="B92">
        <v>5</v>
      </c>
      <c r="C92" s="1">
        <v>6.1805555555555558E-2</v>
      </c>
      <c r="D92" s="4">
        <v>89</v>
      </c>
      <c r="E92" s="9">
        <f t="shared" si="9"/>
        <v>0.1404494382022472</v>
      </c>
      <c r="F92">
        <v>24.64</v>
      </c>
    </row>
    <row r="93" spans="1:15" x14ac:dyDescent="0.25">
      <c r="A93" s="7" t="s">
        <v>13</v>
      </c>
      <c r="B93">
        <v>6</v>
      </c>
      <c r="C93" s="1">
        <v>6.5972222222222224E-2</v>
      </c>
      <c r="D93" s="4">
        <v>95</v>
      </c>
      <c r="E93" s="9">
        <f t="shared" si="9"/>
        <v>0.13157894736842105</v>
      </c>
      <c r="F93">
        <v>24.46</v>
      </c>
    </row>
    <row r="94" spans="1:15" x14ac:dyDescent="0.25">
      <c r="A94" s="7" t="s">
        <v>12</v>
      </c>
      <c r="B94">
        <v>1</v>
      </c>
      <c r="C94" s="1">
        <v>4.5138888888888888E-2</v>
      </c>
      <c r="D94" s="4">
        <v>65</v>
      </c>
      <c r="E94" s="9">
        <f t="shared" si="9"/>
        <v>0.19230769230769232</v>
      </c>
      <c r="F94">
        <v>42.1</v>
      </c>
      <c r="G94">
        <v>1.2589999999999999</v>
      </c>
      <c r="H94">
        <v>2.0509999999999997</v>
      </c>
      <c r="I94">
        <v>0.27400000000000002</v>
      </c>
      <c r="J94">
        <f t="shared" si="10"/>
        <v>3.5839999999999996</v>
      </c>
      <c r="K94">
        <f>((F94-J94)/F94)*100</f>
        <v>91.486935866983387</v>
      </c>
      <c r="L94">
        <f t="shared" si="11"/>
        <v>2.9904988123515435</v>
      </c>
      <c r="M94">
        <f t="shared" si="12"/>
        <v>4.8717339667458424</v>
      </c>
      <c r="N94">
        <f t="shared" si="13"/>
        <v>0.65083135391923985</v>
      </c>
      <c r="O94">
        <f t="shared" si="14"/>
        <v>100.00000000000001</v>
      </c>
    </row>
    <row r="95" spans="1:15" x14ac:dyDescent="0.25">
      <c r="A95" s="7" t="s">
        <v>12</v>
      </c>
      <c r="B95">
        <v>2</v>
      </c>
      <c r="C95" s="1">
        <v>4.1666666666666664E-2</v>
      </c>
      <c r="D95" s="4">
        <v>60</v>
      </c>
      <c r="E95" s="9">
        <f t="shared" si="9"/>
        <v>0.20833333333333334</v>
      </c>
      <c r="F95">
        <v>43.1</v>
      </c>
      <c r="G95">
        <v>1.5409999999999999</v>
      </c>
      <c r="H95">
        <v>2.0249999999999999</v>
      </c>
      <c r="I95">
        <v>0.5389999999999997</v>
      </c>
      <c r="J95">
        <f t="shared" si="10"/>
        <v>4.1049999999999995</v>
      </c>
      <c r="K95">
        <f>((F95-J95)/F95)*100</f>
        <v>90.475638051044101</v>
      </c>
      <c r="L95">
        <f t="shared" si="11"/>
        <v>3.5754060324825985</v>
      </c>
      <c r="M95">
        <f t="shared" si="12"/>
        <v>4.6983758700696052</v>
      </c>
      <c r="N95">
        <f t="shared" si="13"/>
        <v>1.2505800464037116</v>
      </c>
      <c r="O95">
        <f t="shared" si="14"/>
        <v>100.00000000000003</v>
      </c>
    </row>
    <row r="96" spans="1:15" x14ac:dyDescent="0.25">
      <c r="A96" s="7" t="s">
        <v>12</v>
      </c>
      <c r="B96">
        <v>3</v>
      </c>
      <c r="C96" s="1">
        <v>3.888888888888889E-2</v>
      </c>
      <c r="D96" s="4">
        <v>56</v>
      </c>
      <c r="E96" s="9">
        <f t="shared" si="9"/>
        <v>0.22321428571428573</v>
      </c>
      <c r="F96">
        <v>42.42</v>
      </c>
      <c r="G96">
        <v>1.016</v>
      </c>
      <c r="H96">
        <v>1.8809999999999998</v>
      </c>
      <c r="I96">
        <v>0.33699999999999974</v>
      </c>
      <c r="J96">
        <f t="shared" si="10"/>
        <v>3.2339999999999995</v>
      </c>
      <c r="K96">
        <f>((F96-J96)/F96)*100</f>
        <v>92.376237623762364</v>
      </c>
      <c r="L96">
        <f t="shared" si="11"/>
        <v>2.3950966525223953</v>
      </c>
      <c r="M96">
        <f t="shared" si="12"/>
        <v>4.4342291371994333</v>
      </c>
      <c r="N96">
        <f t="shared" si="13"/>
        <v>0.79443658651579385</v>
      </c>
      <c r="O96">
        <f t="shared" si="14"/>
        <v>100</v>
      </c>
    </row>
    <row r="97" spans="1:15" x14ac:dyDescent="0.25">
      <c r="A97" s="7" t="s">
        <v>12</v>
      </c>
      <c r="B97">
        <v>4</v>
      </c>
      <c r="C97" s="1">
        <v>1.8749999999999999E-2</v>
      </c>
      <c r="D97" s="4">
        <v>27</v>
      </c>
      <c r="E97" s="9">
        <f t="shared" si="9"/>
        <v>0.46296296296296297</v>
      </c>
      <c r="F97">
        <v>41.66</v>
      </c>
    </row>
    <row r="98" spans="1:15" x14ac:dyDescent="0.25">
      <c r="A98" s="7" t="s">
        <v>20</v>
      </c>
      <c r="B98">
        <v>1</v>
      </c>
      <c r="C98" s="1">
        <v>2.8472222222222222E-2</v>
      </c>
      <c r="D98" s="4">
        <v>41</v>
      </c>
      <c r="E98" s="9">
        <f t="shared" si="9"/>
        <v>0.3048780487804878</v>
      </c>
      <c r="F98">
        <v>15.37</v>
      </c>
      <c r="G98">
        <v>0.4269999999999996</v>
      </c>
      <c r="H98">
        <v>0.49399999999999977</v>
      </c>
      <c r="I98">
        <v>1.8249999999999997</v>
      </c>
      <c r="J98">
        <f t="shared" si="10"/>
        <v>2.7459999999999991</v>
      </c>
      <c r="K98">
        <f>((F98-J98)/F98)*100</f>
        <v>82.134027325959664</v>
      </c>
      <c r="L98">
        <f t="shared" si="11"/>
        <v>2.7781392322706546</v>
      </c>
      <c r="M98">
        <f t="shared" si="12"/>
        <v>3.2140533506831477</v>
      </c>
      <c r="N98">
        <f t="shared" si="13"/>
        <v>11.87378009108653</v>
      </c>
      <c r="O98">
        <f t="shared" si="14"/>
        <v>100</v>
      </c>
    </row>
    <row r="99" spans="1:15" x14ac:dyDescent="0.25">
      <c r="A99" s="7" t="s">
        <v>20</v>
      </c>
      <c r="B99">
        <v>2</v>
      </c>
      <c r="C99" s="1">
        <v>2.2222222222222223E-2</v>
      </c>
      <c r="D99" s="4">
        <v>32</v>
      </c>
      <c r="E99" s="9">
        <f t="shared" si="9"/>
        <v>0.390625</v>
      </c>
      <c r="F99">
        <v>20.309999999999999</v>
      </c>
      <c r="G99">
        <v>0.39799999999999969</v>
      </c>
      <c r="H99">
        <v>0.6339999999999999</v>
      </c>
      <c r="I99">
        <v>1.327</v>
      </c>
      <c r="J99">
        <f t="shared" si="10"/>
        <v>2.3589999999999995</v>
      </c>
      <c r="K99">
        <f>((F99-J99)/F99)*100</f>
        <v>88.38503200393896</v>
      </c>
      <c r="L99">
        <f t="shared" si="11"/>
        <v>1.9596258000984721</v>
      </c>
      <c r="M99">
        <f t="shared" si="12"/>
        <v>3.1216149679960608</v>
      </c>
      <c r="N99">
        <f t="shared" si="13"/>
        <v>6.5337272279665193</v>
      </c>
      <c r="O99">
        <f t="shared" si="14"/>
        <v>100.00000000000003</v>
      </c>
    </row>
    <row r="100" spans="1:15" x14ac:dyDescent="0.25">
      <c r="A100" s="7" t="s">
        <v>20</v>
      </c>
      <c r="B100">
        <v>3</v>
      </c>
      <c r="C100" s="1">
        <v>3.4027777777777775E-2</v>
      </c>
      <c r="D100" s="4">
        <v>48.999999999999993</v>
      </c>
      <c r="E100" s="9">
        <f t="shared" si="9"/>
        <v>0.25510204081632659</v>
      </c>
      <c r="F100">
        <v>15.45</v>
      </c>
      <c r="G100">
        <v>0.47099999999999964</v>
      </c>
      <c r="H100">
        <v>0.33099999999999996</v>
      </c>
      <c r="I100">
        <v>1.9499999999999997</v>
      </c>
      <c r="J100">
        <f t="shared" si="10"/>
        <v>2.7519999999999993</v>
      </c>
      <c r="K100">
        <f>((F100-J100)/F100)*100</f>
        <v>82.187702265372181</v>
      </c>
      <c r="L100">
        <f t="shared" si="11"/>
        <v>3.0485436893203861</v>
      </c>
      <c r="M100">
        <f t="shared" si="12"/>
        <v>2.1423948220064726</v>
      </c>
      <c r="N100">
        <f t="shared" si="13"/>
        <v>12.621359223300971</v>
      </c>
      <c r="O100">
        <f t="shared" si="14"/>
        <v>100</v>
      </c>
    </row>
    <row r="101" spans="1:15" x14ac:dyDescent="0.25">
      <c r="A101" s="7" t="s">
        <v>20</v>
      </c>
      <c r="B101">
        <v>4</v>
      </c>
      <c r="C101" s="1">
        <v>1.8749999999999999E-2</v>
      </c>
      <c r="D101" s="4">
        <v>27</v>
      </c>
      <c r="E101" s="9">
        <f t="shared" si="9"/>
        <v>0.46296296296296297</v>
      </c>
      <c r="F101">
        <v>14.25</v>
      </c>
    </row>
    <row r="102" spans="1:15" x14ac:dyDescent="0.25">
      <c r="A102" s="7" t="s">
        <v>20</v>
      </c>
      <c r="B102">
        <v>5</v>
      </c>
      <c r="C102" s="1">
        <v>2.4305555555555556E-2</v>
      </c>
      <c r="D102" s="4">
        <v>35</v>
      </c>
      <c r="E102" s="9">
        <f t="shared" si="9"/>
        <v>0.35714285714285715</v>
      </c>
      <c r="F102">
        <v>14.82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raw-dataset</vt:lpstr>
      <vt:lpstr>consumability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Saskia Grootemaat</dc:creator>
  <cp:lastModifiedBy>Saskia Grootemaat</cp:lastModifiedBy>
  <dcterms:created xsi:type="dcterms:W3CDTF">2013-10-06T23:13:51Z</dcterms:created>
  <dcterms:modified xsi:type="dcterms:W3CDTF">2021-02-11T03:23:53Z</dcterms:modified>
</cp:coreProperties>
</file>