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ohn.Kanowski\Documents\PhD\PhD Data\leaf_nut\analyses\"/>
    </mc:Choice>
  </mc:AlternateContent>
  <xr:revisionPtr revIDLastSave="0" documentId="13_ncr:40009_{FD9FFF09-D34B-463A-9FE7-A9B665350485}" xr6:coauthVersionLast="45" xr6:coauthVersionMax="45" xr10:uidLastSave="{00000000-0000-0000-0000-000000000000}"/>
  <bookViews>
    <workbookView xWindow="-108" yWindow="-108" windowWidth="23256" windowHeight="12576" tabRatio="1000"/>
  </bookViews>
  <sheets>
    <sheet name="data" sheetId="1" r:id="rId1"/>
    <sheet name="units" sheetId="3" r:id="rId2"/>
    <sheet name="sites" sheetId="2" r:id="rId3"/>
    <sheet name="peo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1" l="1"/>
  <c r="D90" i="1"/>
  <c r="D125" i="1"/>
  <c r="D138" i="1"/>
  <c r="D150" i="1"/>
  <c r="D163" i="1"/>
  <c r="D174" i="1"/>
  <c r="D218" i="1"/>
  <c r="D250" i="1"/>
  <c r="D359" i="1"/>
  <c r="D382" i="1"/>
  <c r="D392" i="1"/>
  <c r="D417" i="1"/>
</calcChain>
</file>

<file path=xl/comments1.xml><?xml version="1.0" encoding="utf-8"?>
<comments xmlns="http://schemas.openxmlformats.org/spreadsheetml/2006/main">
  <authors>
    <author>user</author>
    <author>Kanowski</author>
  </authors>
  <commentList>
    <comment ref="D1" authorId="0" shapeId="0">
      <text>
        <r>
          <rPr>
            <b/>
            <sz val="8"/>
            <color indexed="81"/>
            <rFont val="Tahoma"/>
          </rPr>
          <t>all macro elements % DW</t>
        </r>
      </text>
    </comment>
    <comment ref="J1" authorId="0" shapeId="0">
      <text>
        <r>
          <rPr>
            <b/>
            <sz val="8"/>
            <color indexed="81"/>
            <rFont val="Tahoma"/>
          </rPr>
          <t>all trace elements ppm DW</t>
        </r>
      </text>
    </comment>
    <comment ref="U1" authorId="0" shapeId="0">
      <text>
        <r>
          <rPr>
            <b/>
            <sz val="8"/>
            <color indexed="81"/>
            <rFont val="Tahoma"/>
          </rPr>
          <t>% DW</t>
        </r>
      </text>
    </comment>
    <comment ref="V1" authorId="0" shapeId="0">
      <text>
        <r>
          <rPr>
            <b/>
            <sz val="8"/>
            <color indexed="81"/>
            <rFont val="Tahoma"/>
          </rPr>
          <t>qualitative scale 0 -4</t>
        </r>
      </text>
    </comment>
    <comment ref="X1" authorId="0" shapeId="0">
      <text>
        <r>
          <rPr>
            <b/>
            <sz val="8"/>
            <color indexed="81"/>
            <rFont val="Tahoma"/>
          </rPr>
          <t>total phenolics: fresh weight</t>
        </r>
      </text>
    </comment>
    <comment ref="Y1" authorId="0" shapeId="0">
      <text>
        <r>
          <rPr>
            <b/>
            <sz val="8"/>
            <color indexed="81"/>
            <rFont val="Tahoma"/>
          </rPr>
          <t>total phenolics dry weight</t>
        </r>
      </text>
    </comment>
    <comment ref="Z1" authorId="0" shapeId="0">
      <text>
        <r>
          <rPr>
            <b/>
            <sz val="8"/>
            <color indexed="81"/>
            <rFont val="Tahoma"/>
          </rPr>
          <t>condensed tannins: fresh weight</t>
        </r>
        <r>
          <rPr>
            <sz val="8"/>
            <color indexed="81"/>
            <rFont val="Tahoma"/>
          </rPr>
          <t xml:space="preserve">
</t>
        </r>
      </text>
    </comment>
    <comment ref="AA1" authorId="0" shapeId="0">
      <text>
        <r>
          <rPr>
            <b/>
            <sz val="8"/>
            <color indexed="81"/>
            <rFont val="Tahoma"/>
          </rPr>
          <t>condensed tannins dry weight</t>
        </r>
      </text>
    </comment>
    <comment ref="AB1" authorId="0" shapeId="0">
      <text>
        <r>
          <rPr>
            <b/>
            <sz val="8"/>
            <color indexed="81"/>
            <rFont val="Tahoma"/>
          </rPr>
          <t>proportion of total phenolics comprised by condensed tannins (%)</t>
        </r>
      </text>
    </comment>
    <comment ref="AC1" authorId="0" shapeId="0">
      <text>
        <r>
          <rPr>
            <b/>
            <sz val="8"/>
            <color indexed="81"/>
            <rFont val="Tahoma"/>
          </rPr>
          <t>leaf thickness (mm)</t>
        </r>
      </text>
    </comment>
    <comment ref="AD1" authorId="0" shapeId="0">
      <text>
        <r>
          <rPr>
            <b/>
            <sz val="8"/>
            <color indexed="81"/>
            <rFont val="Tahoma"/>
          </rPr>
          <t>leaf area measured using leaf area meter on sample of 5 leaves (cm2)</t>
        </r>
      </text>
    </comment>
    <comment ref="AE1" authorId="0" shapeId="0">
      <text>
        <r>
          <rPr>
            <b/>
            <sz val="8"/>
            <color indexed="81"/>
            <rFont val="Tahoma"/>
          </rPr>
          <t>specific leaf area
cm2/g DW</t>
        </r>
        <r>
          <rPr>
            <sz val="8"/>
            <color indexed="81"/>
            <rFont val="Tahoma"/>
          </rPr>
          <t xml:space="preserve">
</t>
        </r>
      </text>
    </comment>
    <comment ref="AF1" authorId="0" shapeId="0">
      <text>
        <r>
          <rPr>
            <b/>
            <sz val="8"/>
            <color indexed="81"/>
            <rFont val="Tahoma"/>
          </rPr>
          <t>leaf toughness measured using 5 mm diameter penetrometer (kg to rupture leaf)</t>
        </r>
      </text>
    </comment>
    <comment ref="AG1" authorId="0" shapeId="0">
      <text>
        <r>
          <rPr>
            <b/>
            <sz val="8"/>
            <color indexed="81"/>
            <rFont val="Tahoma"/>
          </rPr>
          <t>toughness/ thickness</t>
        </r>
      </text>
    </comment>
    <comment ref="U217" authorId="1" shapeId="0">
      <text>
        <r>
          <rPr>
            <b/>
            <sz val="8"/>
            <color indexed="81"/>
            <rFont val="Tahoma"/>
          </rPr>
          <t xml:space="preserve">samples from 221 cellulose content estimated using NIRS 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8"/>
            <color indexed="81"/>
            <rFont val="Tahoma"/>
          </rPr>
          <t>all macro elements % DW</t>
        </r>
      </text>
    </comment>
    <comment ref="G1" authorId="0" shapeId="0">
      <text>
        <r>
          <rPr>
            <b/>
            <sz val="8"/>
            <color indexed="81"/>
            <rFont val="Tahoma"/>
          </rPr>
          <t>all trace elements ppm DW</t>
        </r>
      </text>
    </comment>
    <comment ref="R1" authorId="0" shapeId="0">
      <text>
        <r>
          <rPr>
            <b/>
            <sz val="8"/>
            <color indexed="81"/>
            <rFont val="Tahoma"/>
          </rPr>
          <t>% DW</t>
        </r>
      </text>
    </comment>
    <comment ref="S1" authorId="0" shapeId="0">
      <text>
        <r>
          <rPr>
            <b/>
            <sz val="8"/>
            <color indexed="81"/>
            <rFont val="Tahoma"/>
          </rPr>
          <t>qualitative scale 0 -4</t>
        </r>
      </text>
    </comment>
    <comment ref="U1" authorId="0" shapeId="0">
      <text>
        <r>
          <rPr>
            <b/>
            <sz val="8"/>
            <color indexed="81"/>
            <rFont val="Tahoma"/>
          </rPr>
          <t>total phenolics: fresh weight</t>
        </r>
      </text>
    </comment>
    <comment ref="V1" authorId="0" shapeId="0">
      <text>
        <r>
          <rPr>
            <b/>
            <sz val="8"/>
            <color indexed="81"/>
            <rFont val="Tahoma"/>
          </rPr>
          <t>total phenolics dry weight</t>
        </r>
      </text>
    </comment>
    <comment ref="W1" authorId="0" shapeId="0">
      <text>
        <r>
          <rPr>
            <b/>
            <sz val="8"/>
            <color indexed="81"/>
            <rFont val="Tahoma"/>
          </rPr>
          <t>condensed tannins: fresh weight</t>
        </r>
        <r>
          <rPr>
            <sz val="8"/>
            <color indexed="81"/>
            <rFont val="Tahoma"/>
          </rPr>
          <t xml:space="preserve">
</t>
        </r>
      </text>
    </comment>
    <comment ref="X1" authorId="0" shapeId="0">
      <text>
        <r>
          <rPr>
            <b/>
            <sz val="8"/>
            <color indexed="81"/>
            <rFont val="Tahoma"/>
          </rPr>
          <t>condensed tannins dry weight</t>
        </r>
      </text>
    </comment>
    <comment ref="Y1" authorId="0" shapeId="0">
      <text>
        <r>
          <rPr>
            <b/>
            <sz val="8"/>
            <color indexed="81"/>
            <rFont val="Tahoma"/>
          </rPr>
          <t>proportion of total phenolics comprised by condensed tannins (%)</t>
        </r>
      </text>
    </comment>
    <comment ref="Z1" authorId="0" shapeId="0">
      <text>
        <r>
          <rPr>
            <b/>
            <sz val="8"/>
            <color indexed="81"/>
            <rFont val="Tahoma"/>
          </rPr>
          <t>leaf thickness (mm)</t>
        </r>
      </text>
    </comment>
    <comment ref="AA1" authorId="0" shapeId="0">
      <text>
        <r>
          <rPr>
            <b/>
            <sz val="8"/>
            <color indexed="81"/>
            <rFont val="Tahoma"/>
          </rPr>
          <t>leaf area measured using leaf area meter on sample of 5 leaves (cm2)</t>
        </r>
      </text>
    </comment>
    <comment ref="AB1" authorId="0" shapeId="0">
      <text>
        <r>
          <rPr>
            <b/>
            <sz val="8"/>
            <color indexed="81"/>
            <rFont val="Tahoma"/>
          </rPr>
          <t>specific leaf area
cm2/g DW</t>
        </r>
        <r>
          <rPr>
            <sz val="8"/>
            <color indexed="81"/>
            <rFont val="Tahoma"/>
          </rPr>
          <t xml:space="preserve">
</t>
        </r>
      </text>
    </comment>
    <comment ref="AC1" authorId="0" shapeId="0">
      <text>
        <r>
          <rPr>
            <b/>
            <sz val="8"/>
            <color indexed="81"/>
            <rFont val="Tahoma"/>
          </rPr>
          <t>leaf toughness measured using 5 mm diameter penetrometer (kg to rupture leaf)</t>
        </r>
      </text>
    </comment>
    <comment ref="AD1" authorId="0" shapeId="0">
      <text>
        <r>
          <rPr>
            <b/>
            <sz val="8"/>
            <color indexed="81"/>
            <rFont val="Tahoma"/>
          </rPr>
          <t>toughness/ thickness</t>
        </r>
      </text>
    </comment>
  </commentList>
</comments>
</file>

<file path=xl/sharedStrings.xml><?xml version="1.0" encoding="utf-8"?>
<sst xmlns="http://schemas.openxmlformats.org/spreadsheetml/2006/main" count="976" uniqueCount="273">
  <si>
    <t>Site</t>
  </si>
  <si>
    <t>Species</t>
  </si>
  <si>
    <t>Family</t>
  </si>
  <si>
    <t xml:space="preserve">N </t>
  </si>
  <si>
    <t>Ca</t>
  </si>
  <si>
    <t xml:space="preserve">K </t>
  </si>
  <si>
    <t>Mg</t>
  </si>
  <si>
    <t xml:space="preserve">P </t>
  </si>
  <si>
    <t xml:space="preserve">S </t>
  </si>
  <si>
    <t>Al</t>
  </si>
  <si>
    <t>B</t>
  </si>
  <si>
    <t>Co</t>
  </si>
  <si>
    <t>Cr</t>
  </si>
  <si>
    <t>Cu</t>
  </si>
  <si>
    <t>Fe</t>
  </si>
  <si>
    <t>Mn</t>
  </si>
  <si>
    <t>Na</t>
  </si>
  <si>
    <t>Ni</t>
  </si>
  <si>
    <t>Zn</t>
  </si>
  <si>
    <t>Se</t>
  </si>
  <si>
    <t>cellulose</t>
  </si>
  <si>
    <t>alkaloids</t>
  </si>
  <si>
    <t>water content (% fresh wt)</t>
  </si>
  <si>
    <t>thickness</t>
  </si>
  <si>
    <t>leafarea</t>
  </si>
  <si>
    <t>SLA</t>
  </si>
  <si>
    <t>Toughness</t>
  </si>
  <si>
    <t>Tough_adj</t>
  </si>
  <si>
    <t>Flindersia brayleyana</t>
  </si>
  <si>
    <t>Rutaceae</t>
  </si>
  <si>
    <t>Darlingia ferruginea</t>
  </si>
  <si>
    <t>Proteaceae</t>
  </si>
  <si>
    <t>Alangium villosum</t>
  </si>
  <si>
    <t>Alangiaceae</t>
  </si>
  <si>
    <t>Ficus pleurocarpa</t>
  </si>
  <si>
    <t>Moraceae</t>
  </si>
  <si>
    <t>Flindersia bourjotiana</t>
  </si>
  <si>
    <t>Halfordia scleroxyla</t>
  </si>
  <si>
    <t>Endiandra sideroxylon</t>
  </si>
  <si>
    <t>Lauraceae</t>
  </si>
  <si>
    <t>Litsea leefeana</t>
  </si>
  <si>
    <t>Alphitonia whitei</t>
  </si>
  <si>
    <t>Rhamnaceae</t>
  </si>
  <si>
    <t>Syzgium papyraceum</t>
  </si>
  <si>
    <t>Myrtaceae</t>
  </si>
  <si>
    <t>Stenocarpus sinuatus</t>
  </si>
  <si>
    <t>Castanospora alphandii</t>
  </si>
  <si>
    <t>Sapindaceae</t>
  </si>
  <si>
    <t>Cryptocarya corrugata</t>
  </si>
  <si>
    <t>Euodia #305</t>
  </si>
  <si>
    <t>Flindersia pimenteliana</t>
  </si>
  <si>
    <t>Elaeocarpus ruminatus</t>
  </si>
  <si>
    <t>Elaeocarpaceae</t>
  </si>
  <si>
    <t>Neolitsea dealbata</t>
  </si>
  <si>
    <t>Alphitonia petriei</t>
  </si>
  <si>
    <t>Glochidion hylandii</t>
  </si>
  <si>
    <t>Euphorbiaceae</t>
  </si>
  <si>
    <t>Acacia melanoxylon</t>
  </si>
  <si>
    <t>Mimosaceae</t>
  </si>
  <si>
    <t>Rhodomyrtus pervagata</t>
  </si>
  <si>
    <t>Polyscias australiana</t>
  </si>
  <si>
    <t>Araliaceae</t>
  </si>
  <si>
    <t>Polyscias murrayi</t>
  </si>
  <si>
    <t>Elaeocarpus foveolatus</t>
  </si>
  <si>
    <t>Guoia acutifolia</t>
  </si>
  <si>
    <t>Sloanea australis</t>
  </si>
  <si>
    <t>Planchonella brownlessiana</t>
  </si>
  <si>
    <t>Sapotaceae</t>
  </si>
  <si>
    <t>Cardwellia sublimis</t>
  </si>
  <si>
    <t>Geissois biagiana</t>
  </si>
  <si>
    <t>Cunoniaceae</t>
  </si>
  <si>
    <t>Bielschmiedia tooram</t>
  </si>
  <si>
    <t>Xanthophyllum octandrum</t>
  </si>
  <si>
    <t>Xanthophyllaceae</t>
  </si>
  <si>
    <t>Drypetes lasiogyna</t>
  </si>
  <si>
    <t>Bielschmiedia collina</t>
  </si>
  <si>
    <t>Elaeocarpus largiflorens</t>
  </si>
  <si>
    <t>Acronychia aberrans</t>
  </si>
  <si>
    <t>Bleasdalea bleasdalei</t>
  </si>
  <si>
    <t>Endiandra palmerstonii</t>
  </si>
  <si>
    <t>Cryptocarya angulata</t>
  </si>
  <si>
    <t>Endiandra montana</t>
  </si>
  <si>
    <t>Endiandra sankeyana</t>
  </si>
  <si>
    <t>Pullea stutzeri</t>
  </si>
  <si>
    <t>Cryptocarya melanocarpa</t>
  </si>
  <si>
    <t>Cryptocarya mackinonniana</t>
  </si>
  <si>
    <t>Syzygium trachyphloium</t>
  </si>
  <si>
    <t>Cryptocarya oblata</t>
  </si>
  <si>
    <t>Doryphora aromatica</t>
  </si>
  <si>
    <t>Monimiaceae</t>
  </si>
  <si>
    <t>Cryptocarya leucophylla</t>
  </si>
  <si>
    <t>Synima cordierorum</t>
  </si>
  <si>
    <t>Elaeocarpus augustifolius</t>
  </si>
  <si>
    <t>Acacia aulacocarpa</t>
  </si>
  <si>
    <t>Franciscodendron laurifolium</t>
  </si>
  <si>
    <t>Sterculiaceae</t>
  </si>
  <si>
    <t>Lomatia fraxinifolia</t>
  </si>
  <si>
    <t>Melicope vitiflora</t>
  </si>
  <si>
    <t>Cryptocarya grandis</t>
  </si>
  <si>
    <t>Planchonella macrocarpa</t>
  </si>
  <si>
    <t>Agathis atropurpurea</t>
  </si>
  <si>
    <t>Araucariaceae</t>
  </si>
  <si>
    <t>Cryptocarya smaragdina</t>
  </si>
  <si>
    <t>Musgravea stenostachya</t>
  </si>
  <si>
    <t>Elaeocarpus elliffii</t>
  </si>
  <si>
    <t>Cryptocarya densiflora</t>
  </si>
  <si>
    <t>Syzygium kuranda</t>
  </si>
  <si>
    <t>Sarcotoechia rfk/2183</t>
  </si>
  <si>
    <t>Cryptocarya putida</t>
  </si>
  <si>
    <t>Elaeocarpus sericopetalus</t>
  </si>
  <si>
    <t>Elaeocarpus eumundii</t>
  </si>
  <si>
    <t>Symplocos conchinchinensis var glaberrima</t>
  </si>
  <si>
    <t>Symplocaceae</t>
  </si>
  <si>
    <t>Calophyllum costatum</t>
  </si>
  <si>
    <t>Clusiaceae</t>
  </si>
  <si>
    <t>Balanops australiana</t>
  </si>
  <si>
    <t>Balanopaceae</t>
  </si>
  <si>
    <t>Symplocos conchinchinensis var gittinsii</t>
  </si>
  <si>
    <t>Cissus hypoglauca</t>
  </si>
  <si>
    <t>Vitaceae</t>
  </si>
  <si>
    <t>Alloxylon wickhamii</t>
  </si>
  <si>
    <t>Elaeocarpus ferruginiflorus</t>
  </si>
  <si>
    <t>Planchonella euphlebia</t>
  </si>
  <si>
    <t>Garcinia hunsteinii</t>
  </si>
  <si>
    <t>Carnarvonia sp</t>
  </si>
  <si>
    <t>Darlingia darlingiana</t>
  </si>
  <si>
    <t>Canarium australasicum</t>
  </si>
  <si>
    <t>Burseraceae</t>
  </si>
  <si>
    <t>Waterhousia unipunctata</t>
  </si>
  <si>
    <t>Cryptocarya vulgaris</t>
  </si>
  <si>
    <t>Ficus destruens</t>
  </si>
  <si>
    <t>Bielschmiedia recurva</t>
  </si>
  <si>
    <t>Mischocarpus macrocarpus</t>
  </si>
  <si>
    <t>Endiandra bessaphila</t>
  </si>
  <si>
    <t>Bielschmiedia bancroftii</t>
  </si>
  <si>
    <t>Ficus crassipes</t>
  </si>
  <si>
    <t>Cinnamomum laubatii</t>
  </si>
  <si>
    <t>Argyrodendron trifoliolatum</t>
  </si>
  <si>
    <t>Athertonia diversifolia</t>
  </si>
  <si>
    <t>Syzygium gustavioides</t>
  </si>
  <si>
    <t>Cryptocarya murrayi</t>
  </si>
  <si>
    <t>Polyscias elegans</t>
  </si>
  <si>
    <t>Bielschmiedia brunnea</t>
  </si>
  <si>
    <t>Prunus turneriana</t>
  </si>
  <si>
    <t>Rosaceae</t>
  </si>
  <si>
    <t>Syzygium cormiflorum</t>
  </si>
  <si>
    <t>Alstonia scholaris</t>
  </si>
  <si>
    <t>Apocynaceae</t>
  </si>
  <si>
    <t>Flindersia acuminata</t>
  </si>
  <si>
    <t>Acronychia vestita</t>
  </si>
  <si>
    <t>Toechima monticola</t>
  </si>
  <si>
    <t>Argyrodendron #577</t>
  </si>
  <si>
    <t>Euodia xanthoxyloides</t>
  </si>
  <si>
    <t>Castanospermum australe</t>
  </si>
  <si>
    <t>Fabaceae</t>
  </si>
  <si>
    <t>Ficus obliqua</t>
  </si>
  <si>
    <t>Symplocus conchinchinesis... var pilosiuscula</t>
  </si>
  <si>
    <t>Syplocaceae</t>
  </si>
  <si>
    <t>Toona ciliata</t>
  </si>
  <si>
    <t>Meliaceae</t>
  </si>
  <si>
    <t>Viticipremna queenslandica</t>
  </si>
  <si>
    <t>Verbenaceae</t>
  </si>
  <si>
    <t>Sarcotoechia protracta</t>
  </si>
  <si>
    <t>Sloanea langii</t>
  </si>
  <si>
    <t>Euroshinus falcata</t>
  </si>
  <si>
    <t>Anacardiaceae</t>
  </si>
  <si>
    <t>Dendrocnide photinophylla</t>
  </si>
  <si>
    <t>Urticaceae</t>
  </si>
  <si>
    <t>Aleurites moluccana</t>
  </si>
  <si>
    <t>Sloanea macbrydei</t>
  </si>
  <si>
    <t>Gillbeea adenopetala</t>
  </si>
  <si>
    <t>Cryptocarya onoprienkoana</t>
  </si>
  <si>
    <t>Endiandra monothyra</t>
  </si>
  <si>
    <t>Omalanthus novo-guineensis</t>
  </si>
  <si>
    <t>Ceratopetalum virchowii</t>
  </si>
  <si>
    <t>Alstonia muelleriana</t>
  </si>
  <si>
    <t>Gardinia ovularis</t>
  </si>
  <si>
    <t>Rubiaceae</t>
  </si>
  <si>
    <t>Acronychia acronychioides</t>
  </si>
  <si>
    <t>Endiandra leptodendron</t>
  </si>
  <si>
    <t>Xanthostemon whitei</t>
  </si>
  <si>
    <t>Toechima erythrocarpum</t>
  </si>
  <si>
    <t>Mallotus polyadenos</t>
  </si>
  <si>
    <t>Buckinghamia celsissima</t>
  </si>
  <si>
    <t>Syzygium canicortex</t>
  </si>
  <si>
    <t>Syzygium johnsonii</t>
  </si>
  <si>
    <t>Mischocarpus lachnocarpus</t>
  </si>
  <si>
    <t>Litsea connorsii</t>
  </si>
  <si>
    <t>Guioa lasioneura</t>
  </si>
  <si>
    <t>Glochidion harveyanum</t>
  </si>
  <si>
    <t>Argyrodendron #576</t>
  </si>
  <si>
    <t>Pararchidendron pruinosum</t>
  </si>
  <si>
    <t>Cordia dichotoma</t>
  </si>
  <si>
    <t>Boraginaceae</t>
  </si>
  <si>
    <t>Dysoxylum parasiticum</t>
  </si>
  <si>
    <t>Dysoxylum muelleri</t>
  </si>
  <si>
    <t>Geijera salicifolia</t>
  </si>
  <si>
    <t>Diploglottis diphyllostegia</t>
  </si>
  <si>
    <t>Argyrodendron peralatum</t>
  </si>
  <si>
    <t>Acronychia acidula</t>
  </si>
  <si>
    <t>Endiandra insignis</t>
  </si>
  <si>
    <t>Aglaia sapindina</t>
  </si>
  <si>
    <t>Cryptocarya triplinervis</t>
  </si>
  <si>
    <t>Austromyrtus sp (#939)</t>
  </si>
  <si>
    <t>Flindersia schottiana</t>
  </si>
  <si>
    <t>Arytera divaricata</t>
  </si>
  <si>
    <t>Melia azedarach</t>
  </si>
  <si>
    <t>Ficus septica</t>
  </si>
  <si>
    <t>Maclura conchinchinensis</t>
  </si>
  <si>
    <t>Elaeagnus triflora</t>
  </si>
  <si>
    <t>Elaeagnaceae</t>
  </si>
  <si>
    <t>Turbina (vine)</t>
  </si>
  <si>
    <t>Convulvulaceae</t>
  </si>
  <si>
    <t>% dry weight</t>
  </si>
  <si>
    <t>ppm dry weight</t>
  </si>
  <si>
    <t>qualitative 0 - 4</t>
  </si>
  <si>
    <t>% fresh weight</t>
  </si>
  <si>
    <t>%</t>
  </si>
  <si>
    <t>mm</t>
  </si>
  <si>
    <t>cm^2</t>
  </si>
  <si>
    <t>cm^2/ g dry weight</t>
  </si>
  <si>
    <t>kg to rupture leaf given 5 mm punch</t>
  </si>
  <si>
    <t>kg to rupture leaf given 5 mm punch/ thickness (mm)</t>
  </si>
  <si>
    <t>Mt Fisher: Kjellberg Rd</t>
  </si>
  <si>
    <t>Tully Falls Rd: Smiths</t>
  </si>
  <si>
    <t>Malaan SF</t>
  </si>
  <si>
    <t>Tully Falls Rd, near TF</t>
  </si>
  <si>
    <t>Lamins Hill (Cairns track)</t>
  </si>
  <si>
    <t>Wallace Rd (Glen Allyn)</t>
  </si>
  <si>
    <t>Palmerston: Malaan Rd turnoff</t>
  </si>
  <si>
    <t>Mt Haig</t>
  </si>
  <si>
    <t>Arthur Baillie Rd</t>
  </si>
  <si>
    <t>Robson Ck</t>
  </si>
  <si>
    <t>Sutties Gap Rd</t>
  </si>
  <si>
    <t>Cairns Track</t>
  </si>
  <si>
    <t>Massey Creek</t>
  </si>
  <si>
    <t>TF Rd rhyolite</t>
  </si>
  <si>
    <t>Total Phenolics_FW</t>
  </si>
  <si>
    <t>Total Phenolics_DW</t>
  </si>
  <si>
    <t>Condensed_Tannins_DW</t>
  </si>
  <si>
    <t>Condensed_Tannins_FW</t>
  </si>
  <si>
    <t>Condensed_Tannins/Total Phenolics</t>
  </si>
  <si>
    <t>units Tannic Acid equivalents per gram fresh weight</t>
  </si>
  <si>
    <t>units Tannic Acid equivalents per gram dry weight</t>
  </si>
  <si>
    <t>units index per gram fresh weight</t>
  </si>
  <si>
    <t>units index per gram dry weight</t>
  </si>
  <si>
    <t>-17.46028</t>
  </si>
  <si>
    <t>Longlands Gap (basalt)</t>
  </si>
  <si>
    <t>Longlands Gap (rhyolite)</t>
  </si>
  <si>
    <t>-17.45501</t>
  </si>
  <si>
    <t>-17.54112</t>
  </si>
  <si>
    <t>-17.68174</t>
  </si>
  <si>
    <t>-17.58672</t>
  </si>
  <si>
    <t>-17.60993</t>
  </si>
  <si>
    <t>-17.68914</t>
  </si>
  <si>
    <t>-17.75847</t>
  </si>
  <si>
    <t>-17.78676</t>
  </si>
  <si>
    <t>latitude</t>
  </si>
  <si>
    <t>longitude</t>
  </si>
  <si>
    <t>-17.64678</t>
  </si>
  <si>
    <t>-17.59143</t>
  </si>
  <si>
    <t>-17.36528</t>
  </si>
  <si>
    <t>-17.35164</t>
  </si>
  <si>
    <t>-17.42063</t>
  </si>
  <si>
    <t>-17.11917</t>
  </si>
  <si>
    <t>-17.10111</t>
  </si>
  <si>
    <t>site name</t>
  </si>
  <si>
    <t>site number</t>
  </si>
  <si>
    <t>-17.26548</t>
  </si>
  <si>
    <t>Thomas Rd (recent basalt)</t>
  </si>
  <si>
    <t>John Kanowski</t>
  </si>
  <si>
    <t>John.Kanowski@australianwildlife.org</t>
  </si>
  <si>
    <t>collector,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</si>
</sst>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7" x14ac:knownFonts="1">
    <font>
      <sz val="10"/>
      <name val="Arial"/>
    </font>
    <font>
      <sz val="10"/>
      <color indexed="8"/>
      <name val="Arial"/>
    </font>
    <font>
      <b/>
      <sz val="8"/>
      <color indexed="81"/>
      <name val="Tahoma"/>
    </font>
    <font>
      <sz val="8"/>
      <color indexed="81"/>
      <name val="Tahoma"/>
    </font>
    <font>
      <u/>
      <sz val="10"/>
      <color theme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8" fontId="0" fillId="0" borderId="0" xfId="0" applyNumberFormat="1"/>
    <xf numFmtId="2" fontId="0" fillId="0" borderId="0" xfId="0" applyNumberFormat="1"/>
    <xf numFmtId="0" fontId="0" fillId="0" borderId="0" xfId="0" applyFill="1"/>
    <xf numFmtId="168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ill="1" applyAlignment="1">
      <alignment horizontal="right"/>
    </xf>
    <xf numFmtId="168" fontId="1" fillId="0" borderId="0" xfId="0" quotePrefix="1" applyNumberFormat="1" applyFont="1" applyFill="1" applyAlignment="1">
      <alignment horizontal="right"/>
    </xf>
    <xf numFmtId="168" fontId="1" fillId="0" borderId="0" xfId="0" applyNumberFormat="1" applyFont="1" applyFill="1"/>
    <xf numFmtId="0" fontId="5" fillId="0" borderId="0" xfId="0" applyFont="1"/>
    <xf numFmtId="0" fontId="6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Kanowski@australianwildlif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22"/>
  <sheetViews>
    <sheetView tabSelected="1" workbookViewId="0">
      <selection activeCell="D427" sqref="D427"/>
    </sheetView>
  </sheetViews>
  <sheetFormatPr defaultColWidth="11.44140625" defaultRowHeight="13.2" x14ac:dyDescent="0.25"/>
  <cols>
    <col min="1" max="1" width="4.5546875" style="3" customWidth="1"/>
    <col min="2" max="2" width="19" style="3" customWidth="1"/>
    <col min="3" max="3" width="8.6640625" style="3" customWidth="1"/>
    <col min="4" max="9" width="6.6640625" style="3" customWidth="1"/>
    <col min="10" max="11" width="6.6640625" style="4" customWidth="1"/>
    <col min="12" max="12" width="5" style="3" customWidth="1"/>
    <col min="13" max="14" width="6.44140625" style="3" customWidth="1"/>
    <col min="15" max="17" width="6.6640625" style="4" customWidth="1"/>
    <col min="18" max="18" width="6.6640625" style="3" customWidth="1"/>
    <col min="19" max="19" width="6.6640625" style="4" customWidth="1"/>
    <col min="20" max="20" width="6.33203125" style="3" customWidth="1"/>
    <col min="21" max="21" width="5.6640625" style="4" customWidth="1"/>
    <col min="22" max="22" width="8.6640625" style="3" customWidth="1"/>
    <col min="23" max="23" width="11.109375" style="4" customWidth="1"/>
    <col min="24" max="24" width="11.33203125" style="4" customWidth="1"/>
    <col min="25" max="28" width="8.6640625" style="4" customWidth="1"/>
    <col min="29" max="29" width="8.6640625" style="5" customWidth="1"/>
    <col min="30" max="33" width="8.6640625" style="4" customWidth="1"/>
    <col min="34" max="38" width="8.88671875" style="3" customWidth="1"/>
    <col min="39" max="190" width="8.6640625" style="3" customWidth="1"/>
    <col min="191" max="16384" width="11.44140625" style="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8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4" t="s">
        <v>237</v>
      </c>
      <c r="Y1" s="4" t="s">
        <v>238</v>
      </c>
      <c r="Z1" s="4" t="s">
        <v>240</v>
      </c>
      <c r="AA1" s="4" t="s">
        <v>239</v>
      </c>
      <c r="AB1" s="4" t="s">
        <v>241</v>
      </c>
      <c r="AC1" s="5" t="s">
        <v>23</v>
      </c>
      <c r="AD1" s="4" t="s">
        <v>24</v>
      </c>
      <c r="AE1" s="4" t="s">
        <v>25</v>
      </c>
      <c r="AF1" s="4" t="s">
        <v>26</v>
      </c>
      <c r="AG1" s="4" t="s">
        <v>27</v>
      </c>
    </row>
    <row r="2" spans="1:33" x14ac:dyDescent="0.25">
      <c r="A2" s="3">
        <v>1</v>
      </c>
      <c r="B2" s="3" t="s">
        <v>28</v>
      </c>
      <c r="C2" s="3" t="s">
        <v>29</v>
      </c>
      <c r="D2" s="3">
        <v>1.655</v>
      </c>
      <c r="E2" s="3">
        <v>1.0102883</v>
      </c>
      <c r="F2" s="3">
        <v>0.72606340000000003</v>
      </c>
      <c r="G2" s="3">
        <v>0.24620340000000002</v>
      </c>
      <c r="H2" s="3">
        <v>9.5913899999999996E-2</v>
      </c>
      <c r="I2" s="3">
        <v>0.142011</v>
      </c>
      <c r="J2" s="4">
        <v>40.329000000000001</v>
      </c>
      <c r="K2" s="4">
        <v>49.439</v>
      </c>
      <c r="L2" s="9">
        <v>0.05</v>
      </c>
      <c r="M2" s="3">
        <v>0.3</v>
      </c>
      <c r="N2" s="3">
        <v>3.867</v>
      </c>
      <c r="O2" s="4">
        <v>46.052999999999997</v>
      </c>
      <c r="P2" s="4">
        <v>675.77099999999996</v>
      </c>
      <c r="Q2" s="4">
        <v>1090.8499999999999</v>
      </c>
      <c r="R2" s="3">
        <v>5</v>
      </c>
      <c r="S2" s="4">
        <v>17.521000000000001</v>
      </c>
      <c r="T2" s="3">
        <v>1</v>
      </c>
      <c r="U2" s="4">
        <v>19.082571996027585</v>
      </c>
      <c r="V2" s="3">
        <v>0</v>
      </c>
      <c r="W2" s="4">
        <v>56.487889273356409</v>
      </c>
      <c r="X2" s="4">
        <v>73.123975378787875</v>
      </c>
      <c r="Y2" s="4">
        <v>16.805430524429184</v>
      </c>
      <c r="Z2" s="4">
        <v>8.5475520435075545</v>
      </c>
      <c r="AA2" s="4">
        <v>19.644075869373228</v>
      </c>
      <c r="AB2" s="4">
        <v>11.689123846495722</v>
      </c>
      <c r="AC2" s="5">
        <v>0.47497999999999996</v>
      </c>
      <c r="AD2" s="4">
        <v>53</v>
      </c>
      <c r="AE2" s="4">
        <v>52.683896620278325</v>
      </c>
      <c r="AF2" s="4">
        <v>1.3680000000000001</v>
      </c>
      <c r="AG2" s="4">
        <v>2.8801212682639274</v>
      </c>
    </row>
    <row r="3" spans="1:33" x14ac:dyDescent="0.25">
      <c r="A3" s="3">
        <v>1</v>
      </c>
      <c r="B3" s="3" t="s">
        <v>30</v>
      </c>
      <c r="C3" s="3" t="s">
        <v>31</v>
      </c>
      <c r="D3" s="3">
        <v>1.3169999999999999</v>
      </c>
      <c r="E3" s="3">
        <v>0.12873760000000001</v>
      </c>
      <c r="F3" s="3">
        <v>0.78375839999999997</v>
      </c>
      <c r="G3" s="3">
        <v>0.13717699999999999</v>
      </c>
      <c r="H3" s="3">
        <v>0.11283559999999999</v>
      </c>
      <c r="I3" s="3">
        <v>0.22816990000000001</v>
      </c>
      <c r="J3" s="4">
        <v>753.99199999999996</v>
      </c>
      <c r="K3" s="4">
        <v>14.105</v>
      </c>
      <c r="L3" s="9">
        <v>0.05</v>
      </c>
      <c r="M3" s="3">
        <v>0.371</v>
      </c>
      <c r="N3" s="3">
        <v>5.3330000000000002</v>
      </c>
      <c r="O3" s="4">
        <v>39.509</v>
      </c>
      <c r="P3" s="4">
        <v>104.027</v>
      </c>
      <c r="Q3" s="4">
        <v>1415.2270000000001</v>
      </c>
      <c r="R3" s="3">
        <v>5</v>
      </c>
      <c r="S3" s="4">
        <v>8.2609999999999992</v>
      </c>
      <c r="T3" s="3">
        <v>1</v>
      </c>
      <c r="U3" s="4">
        <v>25.918190039180637</v>
      </c>
      <c r="V3" s="3">
        <v>1</v>
      </c>
      <c r="W3" s="4">
        <v>60.675512665862485</v>
      </c>
      <c r="X3" s="4">
        <v>85.852395348837206</v>
      </c>
      <c r="Y3" s="4">
        <v>21.831790105578545</v>
      </c>
      <c r="Z3" s="4">
        <v>7.23067207206695</v>
      </c>
      <c r="AA3" s="4">
        <v>18.387199839703992</v>
      </c>
      <c r="AB3" s="4">
        <v>8.4222135476676403</v>
      </c>
      <c r="AC3" s="5">
        <v>0.31496000000000002</v>
      </c>
      <c r="AE3" s="4">
        <v>98.466257668711663</v>
      </c>
      <c r="AF3" s="4">
        <v>1.0369999999999999</v>
      </c>
      <c r="AG3" s="4">
        <v>3.2924815849631694</v>
      </c>
    </row>
    <row r="4" spans="1:33" x14ac:dyDescent="0.25">
      <c r="A4" s="3">
        <v>1</v>
      </c>
      <c r="B4" s="3" t="s">
        <v>32</v>
      </c>
      <c r="C4" s="3" t="s">
        <v>33</v>
      </c>
      <c r="D4" s="3">
        <v>3.4390000000000001</v>
      </c>
      <c r="E4" s="3">
        <v>0.62372079999999996</v>
      </c>
      <c r="F4" s="3">
        <v>2.1096720000000002</v>
      </c>
      <c r="G4" s="3">
        <v>0.31642989999999999</v>
      </c>
      <c r="H4" s="3">
        <v>0.20144960000000001</v>
      </c>
      <c r="I4" s="3">
        <v>0.23491309999999999</v>
      </c>
      <c r="J4" s="4">
        <v>12.837</v>
      </c>
      <c r="K4" s="4">
        <v>52.701000000000001</v>
      </c>
      <c r="L4" s="9">
        <v>0.05</v>
      </c>
      <c r="M4" s="3">
        <v>0.3</v>
      </c>
      <c r="N4" s="3">
        <v>5.4379999999999997</v>
      </c>
      <c r="O4" s="4">
        <v>15.663</v>
      </c>
      <c r="P4" s="4">
        <v>180.04599999999999</v>
      </c>
      <c r="Q4" s="4">
        <v>297.62700000000001</v>
      </c>
      <c r="R4" s="3">
        <v>6.593</v>
      </c>
      <c r="S4" s="4">
        <v>15.8</v>
      </c>
      <c r="T4" s="3">
        <v>1</v>
      </c>
      <c r="U4" s="4">
        <v>22.610710710711331</v>
      </c>
      <c r="V4" s="3">
        <v>4</v>
      </c>
      <c r="W4" s="4">
        <v>65.202702702702695</v>
      </c>
      <c r="X4" s="4">
        <v>37.616722222222215</v>
      </c>
      <c r="Y4" s="4">
        <v>10.810242502696866</v>
      </c>
      <c r="Z4" s="4">
        <v>0.23072787228500072</v>
      </c>
      <c r="AA4" s="4">
        <v>0.66306262326563303</v>
      </c>
      <c r="AB4" s="4">
        <v>0.61336517020799175</v>
      </c>
      <c r="AC4" s="5">
        <v>0.254</v>
      </c>
      <c r="AD4" s="4">
        <v>22.6</v>
      </c>
      <c r="AE4" s="4">
        <v>109.70873786407766</v>
      </c>
      <c r="AF4" s="4">
        <v>0.93500000000000005</v>
      </c>
      <c r="AG4" s="4">
        <v>3.6811023622047245</v>
      </c>
    </row>
    <row r="5" spans="1:33" x14ac:dyDescent="0.25">
      <c r="A5" s="3">
        <v>1</v>
      </c>
      <c r="B5" s="3" t="s">
        <v>34</v>
      </c>
      <c r="C5" s="3" t="s">
        <v>35</v>
      </c>
      <c r="D5" s="3">
        <v>1.32</v>
      </c>
      <c r="E5" s="3">
        <v>1.4844617</v>
      </c>
      <c r="F5" s="3">
        <v>1.0488526</v>
      </c>
      <c r="G5" s="3">
        <v>0.39966010000000002</v>
      </c>
      <c r="H5" s="3">
        <v>9.9379399999999993E-2</v>
      </c>
      <c r="I5" s="3">
        <v>0.1023645</v>
      </c>
      <c r="J5" s="4">
        <v>16.646000000000001</v>
      </c>
      <c r="K5" s="4">
        <v>72.275000000000006</v>
      </c>
      <c r="L5" s="9">
        <v>0.05</v>
      </c>
      <c r="M5" s="3">
        <v>0.3</v>
      </c>
      <c r="N5" s="3">
        <v>5.6150000000000002</v>
      </c>
      <c r="O5" s="4">
        <v>28.408999999999999</v>
      </c>
      <c r="P5" s="4">
        <v>383.27199999999999</v>
      </c>
      <c r="Q5" s="4">
        <v>442.59699999999998</v>
      </c>
      <c r="R5" s="3">
        <v>5</v>
      </c>
      <c r="S5" s="4">
        <v>8.9350000000000005</v>
      </c>
      <c r="T5" s="3">
        <v>1</v>
      </c>
      <c r="U5" s="4">
        <v>25.332738128013681</v>
      </c>
      <c r="V5" s="3">
        <v>0</v>
      </c>
      <c r="W5" s="4">
        <v>60.988296488946681</v>
      </c>
      <c r="X5" s="4">
        <v>71.799255278310937</v>
      </c>
      <c r="Y5" s="4">
        <v>18.404542436340368</v>
      </c>
      <c r="Z5" s="4">
        <v>11.3560772698427</v>
      </c>
      <c r="AA5" s="4">
        <v>29.109411401696782</v>
      </c>
      <c r="AB5" s="4">
        <v>15.816427657673957</v>
      </c>
      <c r="AC5" s="5">
        <v>0.47244000000000003</v>
      </c>
      <c r="AD5" s="4">
        <v>60.6</v>
      </c>
      <c r="AE5" s="4">
        <v>50.5</v>
      </c>
      <c r="AF5" s="4">
        <v>2.4460000000000002</v>
      </c>
      <c r="AG5" s="4">
        <v>5.1773770214207095</v>
      </c>
    </row>
    <row r="6" spans="1:33" x14ac:dyDescent="0.25">
      <c r="A6" s="3">
        <v>1</v>
      </c>
      <c r="B6" s="3" t="s">
        <v>36</v>
      </c>
      <c r="C6" s="3" t="s">
        <v>29</v>
      </c>
      <c r="D6" s="3">
        <v>1.18</v>
      </c>
      <c r="E6" s="3">
        <v>0.58315879999999998</v>
      </c>
      <c r="F6" s="3">
        <v>0.79064350000000005</v>
      </c>
      <c r="G6" s="3">
        <v>0.51671980000000006</v>
      </c>
      <c r="H6" s="3">
        <v>6.7887599999999992E-2</v>
      </c>
      <c r="I6" s="3">
        <v>0.1285953</v>
      </c>
      <c r="J6" s="4">
        <v>40.731000000000002</v>
      </c>
      <c r="K6" s="4">
        <v>22.218</v>
      </c>
      <c r="L6" s="9">
        <v>0.05</v>
      </c>
      <c r="M6" s="3">
        <v>0.36299999999999999</v>
      </c>
      <c r="N6" s="3">
        <v>3.956</v>
      </c>
      <c r="O6" s="4">
        <v>52.286999999999999</v>
      </c>
      <c r="P6" s="4">
        <v>465.57900000000001</v>
      </c>
      <c r="Q6" s="4">
        <v>2480.7809999999999</v>
      </c>
      <c r="R6" s="3">
        <v>7.0890000000000004</v>
      </c>
      <c r="S6" s="4">
        <v>7.7779999999999996</v>
      </c>
      <c r="T6" s="3">
        <v>1</v>
      </c>
      <c r="U6" s="4">
        <v>28.311387854868009</v>
      </c>
      <c r="V6" s="3">
        <v>0</v>
      </c>
      <c r="W6" s="4">
        <v>64.221556886227532</v>
      </c>
      <c r="X6" s="4">
        <v>51.475850448654036</v>
      </c>
      <c r="Y6" s="4">
        <v>14.387392510335099</v>
      </c>
      <c r="Z6" s="4">
        <v>5.6267661125484016</v>
      </c>
      <c r="AA6" s="4">
        <v>15.726693569800547</v>
      </c>
      <c r="AB6" s="4">
        <v>10.930885188892548</v>
      </c>
      <c r="AC6" s="5">
        <v>0.34798000000000001</v>
      </c>
      <c r="AD6" s="4">
        <v>34.200000000000003</v>
      </c>
      <c r="AE6" s="4">
        <v>71.548117154811706</v>
      </c>
      <c r="AF6" s="4">
        <v>1.5720000000000001</v>
      </c>
      <c r="AG6" s="4">
        <v>4.517501005804931</v>
      </c>
    </row>
    <row r="7" spans="1:33" x14ac:dyDescent="0.25">
      <c r="A7" s="3">
        <v>1</v>
      </c>
      <c r="B7" s="3" t="s">
        <v>28</v>
      </c>
      <c r="C7" s="3" t="s">
        <v>29</v>
      </c>
      <c r="D7" s="3">
        <v>1.407</v>
      </c>
      <c r="E7" s="3">
        <v>0.57727459999999997</v>
      </c>
      <c r="F7" s="3">
        <v>0.78641159999999999</v>
      </c>
      <c r="G7" s="3">
        <v>0.1748479</v>
      </c>
      <c r="H7" s="3">
        <v>9.0178700000000001E-2</v>
      </c>
      <c r="I7" s="3">
        <v>0.105143</v>
      </c>
      <c r="J7" s="4">
        <v>23.771999999999998</v>
      </c>
      <c r="K7" s="4">
        <v>20.079000000000001</v>
      </c>
      <c r="L7" s="9">
        <v>0.05</v>
      </c>
      <c r="M7" s="3">
        <v>0.3</v>
      </c>
      <c r="N7" s="3">
        <v>3.2130000000000001</v>
      </c>
      <c r="O7" s="4">
        <v>36.968000000000004</v>
      </c>
      <c r="P7" s="4">
        <v>378.42500000000001</v>
      </c>
      <c r="Q7" s="4">
        <v>720.995</v>
      </c>
      <c r="R7" s="3">
        <v>5</v>
      </c>
      <c r="S7" s="4">
        <v>10.776</v>
      </c>
      <c r="T7" s="3">
        <v>1</v>
      </c>
      <c r="U7" s="4">
        <v>19.524751074820742</v>
      </c>
      <c r="V7" s="3">
        <v>0</v>
      </c>
      <c r="W7" s="4">
        <v>56.023588879528219</v>
      </c>
      <c r="X7" s="4">
        <v>98.394001986097308</v>
      </c>
      <c r="Y7" s="4">
        <v>22.374268267719827</v>
      </c>
      <c r="Z7" s="4">
        <v>14.351235555123807</v>
      </c>
      <c r="AA7" s="4">
        <v>32.633939854275781</v>
      </c>
      <c r="AB7" s="4">
        <v>14.585478042809541</v>
      </c>
      <c r="AC7" s="5">
        <v>0.40386</v>
      </c>
      <c r="AD7" s="4">
        <v>54.8</v>
      </c>
      <c r="AE7" s="4">
        <v>52.490421455938701</v>
      </c>
      <c r="AF7" s="4">
        <v>1.38</v>
      </c>
      <c r="AG7" s="4">
        <v>3.4170257019759318</v>
      </c>
    </row>
    <row r="8" spans="1:33" x14ac:dyDescent="0.25">
      <c r="A8" s="3">
        <v>1</v>
      </c>
      <c r="B8" s="3" t="s">
        <v>37</v>
      </c>
      <c r="C8" s="3" t="s">
        <v>29</v>
      </c>
      <c r="D8" s="3">
        <v>1.8069999999999999</v>
      </c>
      <c r="E8" s="3">
        <v>0.93810149999999992</v>
      </c>
      <c r="F8" s="3">
        <v>1.9352316999999999</v>
      </c>
      <c r="G8" s="3">
        <v>0.27067550000000001</v>
      </c>
      <c r="H8" s="3">
        <v>7.2210799999999992E-2</v>
      </c>
      <c r="I8" s="3">
        <v>0.21782939999999998</v>
      </c>
      <c r="J8" s="4">
        <v>33.621000000000002</v>
      </c>
      <c r="K8" s="4">
        <v>106.869</v>
      </c>
      <c r="L8" s="9">
        <v>0.05</v>
      </c>
      <c r="M8" s="3">
        <v>0.3</v>
      </c>
      <c r="N8" s="3">
        <v>4.7649999999999997</v>
      </c>
      <c r="O8" s="4">
        <v>55.314999999999998</v>
      </c>
      <c r="P8" s="4">
        <v>33.777999999999999</v>
      </c>
      <c r="Q8" s="4">
        <v>1696</v>
      </c>
      <c r="R8" s="3">
        <v>6.7859999999999996</v>
      </c>
      <c r="S8" s="4">
        <v>5.6779999999999999</v>
      </c>
      <c r="T8" s="3">
        <v>1</v>
      </c>
      <c r="U8" s="4">
        <v>28.429423459245378</v>
      </c>
      <c r="V8" s="3">
        <v>0</v>
      </c>
      <c r="W8" s="4">
        <v>66.153846153846146</v>
      </c>
      <c r="X8" s="4">
        <v>14.219985915492957</v>
      </c>
      <c r="Y8" s="4">
        <v>4.2013594750320093</v>
      </c>
      <c r="Z8" s="4">
        <v>0.6296199326575721</v>
      </c>
      <c r="AA8" s="4">
        <v>1.8602407101246443</v>
      </c>
      <c r="AB8" s="4">
        <v>4.4277113662369292</v>
      </c>
      <c r="AC8" s="5">
        <v>0.37845999999999996</v>
      </c>
      <c r="AD8" s="4">
        <v>42</v>
      </c>
      <c r="AE8" s="4">
        <v>95.454545454545453</v>
      </c>
      <c r="AF8" s="4">
        <v>1.956</v>
      </c>
      <c r="AG8" s="4">
        <v>5.1683136923320827</v>
      </c>
    </row>
    <row r="9" spans="1:33" x14ac:dyDescent="0.25">
      <c r="A9" s="3">
        <v>1</v>
      </c>
      <c r="B9" s="3" t="s">
        <v>38</v>
      </c>
      <c r="C9" s="3" t="s">
        <v>39</v>
      </c>
      <c r="D9" s="3">
        <v>1.9670000000000001</v>
      </c>
      <c r="E9" s="3">
        <v>0.33281729999999998</v>
      </c>
      <c r="F9" s="3">
        <v>2.0484505500000001</v>
      </c>
      <c r="G9" s="3">
        <v>0.20536265000000001</v>
      </c>
      <c r="H9" s="3">
        <v>0.15344140000000001</v>
      </c>
      <c r="I9" s="3">
        <v>0.23111535</v>
      </c>
      <c r="J9" s="4">
        <v>292.57650000000001</v>
      </c>
      <c r="K9" s="4">
        <v>24.202500000000001</v>
      </c>
      <c r="L9" s="9">
        <v>0.05</v>
      </c>
      <c r="M9" s="3">
        <v>0.4955</v>
      </c>
      <c r="N9" s="3">
        <v>7.3265000000000002</v>
      </c>
      <c r="O9" s="4">
        <v>38.763500000000001</v>
      </c>
      <c r="P9" s="4">
        <v>1291.502</v>
      </c>
      <c r="Q9" s="4">
        <v>542.45600000000002</v>
      </c>
      <c r="R9" s="3">
        <v>9.1575000000000006</v>
      </c>
      <c r="S9" s="4">
        <v>13.72</v>
      </c>
      <c r="T9" s="3">
        <v>1</v>
      </c>
      <c r="U9" s="4">
        <v>25.671691098521418</v>
      </c>
      <c r="V9" s="3">
        <v>0</v>
      </c>
      <c r="W9" s="4">
        <v>57.076566125290014</v>
      </c>
      <c r="X9" s="4">
        <v>31.968625954198469</v>
      </c>
      <c r="Y9" s="4">
        <v>7.4478258304105616</v>
      </c>
      <c r="Z9" s="4">
        <v>1.4778088301591716</v>
      </c>
      <c r="AA9" s="4">
        <v>3.4428951664789342</v>
      </c>
      <c r="AB9" s="4">
        <v>4.622684854445831</v>
      </c>
      <c r="AC9" s="5">
        <v>0.3175</v>
      </c>
      <c r="AD9" s="4">
        <v>26.8</v>
      </c>
      <c r="AE9" s="4">
        <v>72.432432432432435</v>
      </c>
      <c r="AF9" s="4">
        <v>1.881</v>
      </c>
      <c r="AG9" s="4">
        <v>5.9244094488188974</v>
      </c>
    </row>
    <row r="10" spans="1:33" x14ac:dyDescent="0.25">
      <c r="A10" s="3">
        <v>1</v>
      </c>
      <c r="B10" s="3" t="s">
        <v>40</v>
      </c>
      <c r="C10" s="3" t="s">
        <v>39</v>
      </c>
      <c r="D10" s="3">
        <v>1.9330000000000001</v>
      </c>
      <c r="E10" s="3">
        <v>0.48942600000000003</v>
      </c>
      <c r="F10" s="3">
        <v>0.89337289999999991</v>
      </c>
      <c r="G10" s="3">
        <v>0.1893118</v>
      </c>
      <c r="H10" s="3">
        <v>0.1319478</v>
      </c>
      <c r="I10" s="3">
        <v>0.1642295</v>
      </c>
      <c r="J10" s="4">
        <v>299.60599999999999</v>
      </c>
      <c r="K10" s="4">
        <v>11.653</v>
      </c>
      <c r="L10" s="9">
        <v>0.05</v>
      </c>
      <c r="M10" s="3">
        <v>0.54800000000000004</v>
      </c>
      <c r="N10" s="3">
        <v>8.4380000000000006</v>
      </c>
      <c r="O10" s="4">
        <v>50.832000000000001</v>
      </c>
      <c r="P10" s="4">
        <v>1193.7529999999999</v>
      </c>
      <c r="Q10" s="4">
        <v>597.46199999999999</v>
      </c>
      <c r="R10" s="3">
        <v>5</v>
      </c>
      <c r="S10" s="4">
        <v>30.356999999999999</v>
      </c>
      <c r="T10" s="3">
        <v>1</v>
      </c>
      <c r="U10" s="4">
        <v>22.397728254975807</v>
      </c>
      <c r="V10" s="3">
        <v>0</v>
      </c>
      <c r="W10" s="4">
        <v>53.723404255319139</v>
      </c>
      <c r="X10" s="4">
        <v>78.682240000000007</v>
      </c>
      <c r="Y10" s="4">
        <v>17.002598988505746</v>
      </c>
      <c r="AC10" s="5">
        <v>0.30225999999999997</v>
      </c>
      <c r="AD10" s="4">
        <v>33.6</v>
      </c>
      <c r="AE10" s="4">
        <v>96.551724137931032</v>
      </c>
      <c r="AF10" s="4">
        <v>0.71399999999999997</v>
      </c>
      <c r="AG10" s="4">
        <v>2.3622047244094491</v>
      </c>
    </row>
    <row r="11" spans="1:33" x14ac:dyDescent="0.25">
      <c r="A11" s="3">
        <v>1</v>
      </c>
      <c r="B11" s="3" t="s">
        <v>41</v>
      </c>
      <c r="C11" s="3" t="s">
        <v>42</v>
      </c>
      <c r="D11" s="3">
        <v>1.764</v>
      </c>
      <c r="E11" s="3">
        <v>0.46466450000000004</v>
      </c>
      <c r="F11" s="3">
        <v>0.54469560000000006</v>
      </c>
      <c r="G11" s="3">
        <v>0.17693249999999999</v>
      </c>
      <c r="H11" s="3">
        <v>7.8968300000000005E-2</v>
      </c>
      <c r="I11" s="3">
        <v>0.12421510000000001</v>
      </c>
      <c r="J11" s="4">
        <v>45.156999999999996</v>
      </c>
      <c r="K11" s="4">
        <v>23.004999999999999</v>
      </c>
      <c r="L11" s="9">
        <v>0.05</v>
      </c>
      <c r="M11" s="3">
        <v>0.3</v>
      </c>
      <c r="N11" s="3">
        <v>4.7549999999999999</v>
      </c>
      <c r="O11" s="4">
        <v>72.682000000000002</v>
      </c>
      <c r="P11" s="4">
        <v>235.304</v>
      </c>
      <c r="Q11" s="4">
        <v>212.185</v>
      </c>
      <c r="R11" s="3">
        <v>5</v>
      </c>
      <c r="S11" s="4">
        <v>10.451000000000001</v>
      </c>
      <c r="T11" s="3">
        <v>1</v>
      </c>
      <c r="U11" s="4">
        <v>20.410756972110971</v>
      </c>
      <c r="V11" s="3">
        <v>0</v>
      </c>
      <c r="W11" s="4">
        <v>50.980392156862742</v>
      </c>
      <c r="X11" s="4">
        <v>61.80247741935483</v>
      </c>
      <c r="Y11" s="4">
        <v>12.607705393548386</v>
      </c>
      <c r="Z11" s="4">
        <v>5.2516215532621802</v>
      </c>
      <c r="AA11" s="4">
        <v>10.713307968654846</v>
      </c>
      <c r="AB11" s="4">
        <v>8.497428861350981</v>
      </c>
      <c r="AC11" s="5">
        <v>0.30480000000000002</v>
      </c>
      <c r="AD11" s="4">
        <v>71.2</v>
      </c>
      <c r="AE11" s="4">
        <v>74.94736842105263</v>
      </c>
      <c r="AF11" s="4">
        <v>1.0860000000000001</v>
      </c>
      <c r="AG11" s="4">
        <v>3.5629921259842519</v>
      </c>
    </row>
    <row r="12" spans="1:33" x14ac:dyDescent="0.25">
      <c r="A12" s="3">
        <v>1</v>
      </c>
      <c r="B12" s="3" t="s">
        <v>43</v>
      </c>
      <c r="C12" s="3" t="s">
        <v>44</v>
      </c>
      <c r="D12" s="3">
        <v>1.2989999999999999</v>
      </c>
      <c r="E12" s="3">
        <v>0.26632800000000001</v>
      </c>
      <c r="F12" s="3">
        <v>0.61591099999999999</v>
      </c>
      <c r="G12" s="3">
        <v>0.19941</v>
      </c>
      <c r="H12" s="3">
        <v>0.11948130000000001</v>
      </c>
      <c r="I12" s="3">
        <v>0.10545930000000001</v>
      </c>
      <c r="J12" s="4">
        <v>21.84</v>
      </c>
      <c r="K12" s="4">
        <v>17.896000000000001</v>
      </c>
      <c r="L12" s="9">
        <v>0.05</v>
      </c>
      <c r="M12" s="3">
        <v>0.3</v>
      </c>
      <c r="N12" s="3">
        <v>5.133</v>
      </c>
      <c r="O12" s="4">
        <v>32.959000000000003</v>
      </c>
      <c r="P12" s="4">
        <v>68.89</v>
      </c>
      <c r="Q12" s="4">
        <v>95.259</v>
      </c>
      <c r="R12" s="3">
        <v>5</v>
      </c>
      <c r="S12" s="4">
        <v>6.617</v>
      </c>
      <c r="T12" s="3">
        <v>1</v>
      </c>
      <c r="U12" s="4">
        <v>19.522877712453493</v>
      </c>
      <c r="V12" s="3">
        <v>0</v>
      </c>
      <c r="W12" s="4">
        <v>67.674418604651166</v>
      </c>
      <c r="X12" s="4">
        <v>33.801387568555761</v>
      </c>
      <c r="Y12" s="4">
        <v>10.456544355740274</v>
      </c>
      <c r="Z12" s="4">
        <v>0.86688457280509157</v>
      </c>
      <c r="AA12" s="4">
        <v>2.6817292540013624</v>
      </c>
      <c r="AB12" s="4">
        <v>2.5646419723062603</v>
      </c>
      <c r="AC12" s="5">
        <v>0.36829999999999996</v>
      </c>
      <c r="AD12" s="4">
        <v>23</v>
      </c>
      <c r="AE12" s="4">
        <v>82.733812949640296</v>
      </c>
      <c r="AF12" s="4">
        <v>0.88600000000000001</v>
      </c>
      <c r="AG12" s="4">
        <v>2.4056475699158297</v>
      </c>
    </row>
    <row r="13" spans="1:33" x14ac:dyDescent="0.25">
      <c r="A13" s="3">
        <v>1</v>
      </c>
      <c r="B13" s="3" t="s">
        <v>38</v>
      </c>
      <c r="C13" s="3" t="s">
        <v>39</v>
      </c>
      <c r="D13" s="3">
        <v>1.758</v>
      </c>
      <c r="E13" s="3">
        <v>0.67569780000000002</v>
      </c>
      <c r="F13" s="3">
        <v>2.1159235000000001</v>
      </c>
      <c r="G13" s="3">
        <v>0.237535</v>
      </c>
      <c r="H13" s="3">
        <v>0.11624809999999999</v>
      </c>
      <c r="I13" s="3">
        <v>0.25930979999999998</v>
      </c>
      <c r="J13" s="4">
        <v>209.57499999999999</v>
      </c>
      <c r="K13" s="4">
        <v>24.178999999999998</v>
      </c>
      <c r="L13" s="9">
        <v>0.05</v>
      </c>
      <c r="M13" s="3">
        <v>0.4</v>
      </c>
      <c r="N13" s="3">
        <v>6.6609999999999996</v>
      </c>
      <c r="O13" s="4">
        <v>40.662999999999997</v>
      </c>
      <c r="P13" s="4">
        <v>1228.0630000000001</v>
      </c>
      <c r="Q13" s="4">
        <v>1014.797</v>
      </c>
      <c r="R13" s="3">
        <v>7.4459999999999997</v>
      </c>
      <c r="S13" s="4">
        <v>15.180999999999999</v>
      </c>
      <c r="T13" s="3">
        <v>1</v>
      </c>
      <c r="U13" s="4">
        <v>24.343163512514863</v>
      </c>
      <c r="V13" s="3">
        <v>0</v>
      </c>
      <c r="W13" s="4">
        <v>53.333333333333336</v>
      </c>
      <c r="X13" s="4">
        <v>58.383249488752547</v>
      </c>
      <c r="Y13" s="4">
        <v>12.510696319018404</v>
      </c>
      <c r="Z13" s="4">
        <v>2.4030396520424868</v>
      </c>
      <c r="AA13" s="4">
        <v>5.1493706829481862</v>
      </c>
      <c r="AB13" s="4">
        <v>4.1159744842661237</v>
      </c>
      <c r="AC13" s="5">
        <v>0.30480000000000002</v>
      </c>
      <c r="AD13" s="4">
        <v>25.4</v>
      </c>
      <c r="AE13" s="4">
        <v>64.795918367346943</v>
      </c>
      <c r="AF13" s="4">
        <v>1.8859999999999999</v>
      </c>
      <c r="AG13" s="4">
        <v>6.1876640419947497</v>
      </c>
    </row>
    <row r="14" spans="1:33" x14ac:dyDescent="0.25">
      <c r="A14" s="3">
        <v>1</v>
      </c>
      <c r="B14" s="3" t="s">
        <v>45</v>
      </c>
      <c r="C14" s="3" t="s">
        <v>31</v>
      </c>
      <c r="D14" s="3">
        <v>1.2290000000000001</v>
      </c>
      <c r="E14" s="3">
        <v>0.25265290000000001</v>
      </c>
      <c r="F14" s="3">
        <v>0.83158089999999996</v>
      </c>
      <c r="G14" s="3">
        <v>0.10308219999999998</v>
      </c>
      <c r="H14" s="3">
        <v>6.4327700000000002E-2</v>
      </c>
      <c r="I14" s="3">
        <v>0.13275689999999998</v>
      </c>
      <c r="J14" s="4">
        <v>146.244</v>
      </c>
      <c r="K14" s="4">
        <v>15.994999999999999</v>
      </c>
      <c r="L14" s="9">
        <v>0.05</v>
      </c>
      <c r="M14" s="3">
        <v>0.36299999999999999</v>
      </c>
      <c r="N14" s="3">
        <v>2.7360000000000002</v>
      </c>
      <c r="O14" s="4">
        <v>43.957999999999998</v>
      </c>
      <c r="P14" s="4">
        <v>489.97199999999998</v>
      </c>
      <c r="Q14" s="4">
        <v>999.68799999999999</v>
      </c>
      <c r="R14" s="3">
        <v>5</v>
      </c>
      <c r="S14" s="4">
        <v>13.413</v>
      </c>
      <c r="T14" s="3">
        <v>1</v>
      </c>
      <c r="U14" s="4">
        <v>30.481202771891084</v>
      </c>
      <c r="V14" s="3">
        <v>0</v>
      </c>
      <c r="W14" s="4">
        <v>57.991513437057982</v>
      </c>
      <c r="X14" s="4">
        <v>75.272254922279799</v>
      </c>
      <c r="Y14" s="4">
        <v>17.918344858603302</v>
      </c>
      <c r="Z14" s="4">
        <v>3.552605353262321</v>
      </c>
      <c r="AA14" s="4">
        <v>8.4568753695503727</v>
      </c>
      <c r="AB14" s="4">
        <v>4.7196744098213363</v>
      </c>
      <c r="AC14" s="5">
        <v>0.36575999999999997</v>
      </c>
      <c r="AD14" s="4">
        <v>44.4</v>
      </c>
      <c r="AE14" s="4">
        <v>74.74747474747474</v>
      </c>
      <c r="AF14" s="4">
        <v>2.3159999999999998</v>
      </c>
      <c r="AG14" s="4">
        <v>6.3320209973753281</v>
      </c>
    </row>
    <row r="15" spans="1:33" x14ac:dyDescent="0.25">
      <c r="A15" s="3">
        <v>1</v>
      </c>
      <c r="B15" s="3" t="s">
        <v>28</v>
      </c>
      <c r="C15" s="3" t="s">
        <v>29</v>
      </c>
      <c r="D15" s="3">
        <v>1.653</v>
      </c>
      <c r="E15" s="3">
        <v>0.4246664</v>
      </c>
      <c r="F15" s="3">
        <v>0.74282599999999999</v>
      </c>
      <c r="G15" s="3">
        <v>0.2579552</v>
      </c>
      <c r="H15" s="3">
        <v>9.4049599999999997E-2</v>
      </c>
      <c r="I15" s="3">
        <v>0.12550709999999998</v>
      </c>
      <c r="J15" s="4">
        <v>32.439</v>
      </c>
      <c r="K15" s="4">
        <v>31.832999999999998</v>
      </c>
      <c r="L15" s="9">
        <v>0.05</v>
      </c>
      <c r="M15" s="3">
        <v>0.33900000000000002</v>
      </c>
      <c r="N15" s="3">
        <v>3.456</v>
      </c>
      <c r="O15" s="4">
        <v>43.152000000000001</v>
      </c>
      <c r="P15" s="4">
        <v>419.82400000000001</v>
      </c>
      <c r="Q15" s="4">
        <v>1206.1120000000001</v>
      </c>
      <c r="R15" s="3">
        <v>5.9770000000000003</v>
      </c>
      <c r="S15" s="4">
        <v>11.318</v>
      </c>
      <c r="T15" s="3">
        <v>1</v>
      </c>
      <c r="U15" s="4">
        <v>19.869847192608844</v>
      </c>
      <c r="V15" s="3">
        <v>0</v>
      </c>
      <c r="W15" s="4">
        <v>56.619144602851321</v>
      </c>
      <c r="X15" s="4">
        <v>99.331994263862313</v>
      </c>
      <c r="Y15" s="4">
        <v>22.897656893688449</v>
      </c>
      <c r="Z15" s="4">
        <v>9.1871276439577478</v>
      </c>
      <c r="AA15" s="4">
        <v>21.177838841235936</v>
      </c>
      <c r="AB15" s="4">
        <v>9.2489108992953035</v>
      </c>
      <c r="AC15" s="5">
        <v>0.39878000000000002</v>
      </c>
      <c r="AD15" s="4">
        <v>47.4</v>
      </c>
      <c r="AE15" s="4">
        <v>55.633802816901408</v>
      </c>
      <c r="AF15" s="4">
        <v>1.238</v>
      </c>
      <c r="AG15" s="4">
        <v>3.1044686293194239</v>
      </c>
    </row>
    <row r="16" spans="1:33" x14ac:dyDescent="0.25">
      <c r="A16" s="3">
        <v>1</v>
      </c>
      <c r="B16" s="3" t="s">
        <v>30</v>
      </c>
      <c r="C16" s="3" t="s">
        <v>31</v>
      </c>
      <c r="D16" s="3">
        <v>1.7130000000000001</v>
      </c>
      <c r="E16" s="3">
        <v>0.21155779999999999</v>
      </c>
      <c r="F16" s="3">
        <v>0.51102820000000004</v>
      </c>
      <c r="G16" s="3">
        <v>0.12956590000000001</v>
      </c>
      <c r="H16" s="3">
        <v>7.4421899999999999E-2</v>
      </c>
      <c r="I16" s="3">
        <v>0.20268030000000001</v>
      </c>
      <c r="J16" s="4">
        <v>1535.383</v>
      </c>
      <c r="K16" s="4">
        <v>19.536000000000001</v>
      </c>
      <c r="L16" s="9">
        <v>0.05</v>
      </c>
      <c r="M16" s="3">
        <v>0.41</v>
      </c>
      <c r="N16" s="3">
        <v>4.5430000000000001</v>
      </c>
      <c r="O16" s="4">
        <v>49.856999999999999</v>
      </c>
      <c r="P16" s="4">
        <v>68.602000000000004</v>
      </c>
      <c r="Q16" s="4">
        <v>756.74599999999998</v>
      </c>
      <c r="R16" s="3">
        <v>5</v>
      </c>
      <c r="S16" s="4">
        <v>9.18</v>
      </c>
      <c r="T16" s="3">
        <v>1</v>
      </c>
      <c r="U16" s="4">
        <v>21.02755905511755</v>
      </c>
      <c r="V16" s="3">
        <v>1</v>
      </c>
      <c r="W16" s="4">
        <v>54.069767441860471</v>
      </c>
      <c r="X16" s="4">
        <v>91.64475638506876</v>
      </c>
      <c r="Y16" s="4">
        <v>19.953035567382059</v>
      </c>
      <c r="Z16" s="4">
        <v>10.117097058918787</v>
      </c>
      <c r="AA16" s="4">
        <v>22.027097394101666</v>
      </c>
      <c r="AB16" s="4">
        <v>11.039471823580643</v>
      </c>
      <c r="AC16" s="5">
        <v>0.36321999999999999</v>
      </c>
      <c r="AE16" s="4">
        <v>53.739930955120833</v>
      </c>
      <c r="AF16" s="4">
        <v>1.4279999999999999</v>
      </c>
      <c r="AG16" s="4">
        <v>3.9315015692968447</v>
      </c>
    </row>
    <row r="17" spans="1:33" x14ac:dyDescent="0.25">
      <c r="A17" s="3">
        <v>1</v>
      </c>
      <c r="B17" s="3" t="s">
        <v>46</v>
      </c>
      <c r="C17" s="3" t="s">
        <v>47</v>
      </c>
      <c r="D17" s="3">
        <v>1.7789999999999999</v>
      </c>
      <c r="E17" s="3">
        <v>0.51274390000000003</v>
      </c>
      <c r="F17" s="3">
        <v>0.76123410000000002</v>
      </c>
      <c r="G17" s="3">
        <v>0.39475290000000002</v>
      </c>
      <c r="H17" s="3">
        <v>0.13127270000000002</v>
      </c>
      <c r="I17" s="3">
        <v>0.26299349999999999</v>
      </c>
      <c r="J17" s="4">
        <v>19.295999999999999</v>
      </c>
      <c r="K17" s="4">
        <v>42.914999999999999</v>
      </c>
      <c r="L17" s="9">
        <v>0.05</v>
      </c>
      <c r="M17" s="3">
        <v>0.3</v>
      </c>
      <c r="N17" s="3">
        <v>10.509</v>
      </c>
      <c r="O17" s="4">
        <v>35.034999999999997</v>
      </c>
      <c r="P17" s="4">
        <v>344.09500000000003</v>
      </c>
      <c r="Q17" s="4">
        <v>140.458</v>
      </c>
      <c r="R17" s="3">
        <v>5</v>
      </c>
      <c r="S17" s="4">
        <v>22.038</v>
      </c>
      <c r="T17" s="3">
        <v>1</v>
      </c>
      <c r="U17" s="4">
        <v>25.531774245674967</v>
      </c>
      <c r="V17" s="3">
        <v>0</v>
      </c>
      <c r="W17" s="4">
        <v>49.752475247524757</v>
      </c>
      <c r="X17" s="4">
        <v>42.937847373637268</v>
      </c>
      <c r="Y17" s="4">
        <v>8.545266176822393</v>
      </c>
      <c r="Z17" s="4">
        <v>3.6609896186747992</v>
      </c>
      <c r="AA17" s="4">
        <v>7.2859103741114239</v>
      </c>
      <c r="AB17" s="4">
        <v>8.526253276782926</v>
      </c>
      <c r="AC17" s="5">
        <v>0.24891999999999997</v>
      </c>
      <c r="AD17" s="4">
        <v>30.4</v>
      </c>
      <c r="AE17" s="4">
        <v>74.876847290640399</v>
      </c>
      <c r="AF17" s="4">
        <v>1.4530000000000001</v>
      </c>
      <c r="AG17" s="4">
        <v>5.8372167764743699</v>
      </c>
    </row>
    <row r="18" spans="1:33" x14ac:dyDescent="0.25">
      <c r="A18" s="3">
        <v>1</v>
      </c>
      <c r="B18" s="3" t="s">
        <v>48</v>
      </c>
      <c r="C18" s="3" t="s">
        <v>39</v>
      </c>
      <c r="D18" s="3">
        <v>1.895</v>
      </c>
      <c r="E18" s="3">
        <v>0.40045710000000001</v>
      </c>
      <c r="F18" s="3">
        <v>0.83936339999999998</v>
      </c>
      <c r="G18" s="3">
        <v>0.1043651</v>
      </c>
      <c r="H18" s="3">
        <v>0.1115703</v>
      </c>
      <c r="I18" s="3">
        <v>0.29302420000000001</v>
      </c>
      <c r="J18" s="4">
        <v>35.658000000000001</v>
      </c>
      <c r="K18" s="4">
        <v>15.823</v>
      </c>
      <c r="L18" s="9">
        <v>0.05</v>
      </c>
      <c r="M18" s="3">
        <v>0.46600000000000003</v>
      </c>
      <c r="N18" s="3">
        <v>10.407999999999999</v>
      </c>
      <c r="O18" s="4">
        <v>42.3</v>
      </c>
      <c r="P18" s="4">
        <v>625.72</v>
      </c>
      <c r="Q18" s="4">
        <v>194.363</v>
      </c>
      <c r="R18" s="3">
        <v>8.766</v>
      </c>
      <c r="S18" s="4">
        <v>19.347000000000001</v>
      </c>
      <c r="T18" s="3">
        <v>1</v>
      </c>
      <c r="U18" s="4">
        <v>25.398963377207519</v>
      </c>
      <c r="V18" s="3">
        <v>0</v>
      </c>
      <c r="W18" s="4">
        <v>51.764705882352949</v>
      </c>
      <c r="X18" s="4">
        <v>50.496068027210882</v>
      </c>
      <c r="Y18" s="4">
        <v>10.468697030031528</v>
      </c>
      <c r="Z18" s="4">
        <v>5.3642561258995087</v>
      </c>
      <c r="AA18" s="4">
        <v>11.121018797596545</v>
      </c>
      <c r="AB18" s="4">
        <v>10.623116483067285</v>
      </c>
      <c r="AC18" s="5">
        <v>0.24129999999999999</v>
      </c>
      <c r="AD18" s="4">
        <v>14.2</v>
      </c>
      <c r="AE18" s="4">
        <v>86.585365853658544</v>
      </c>
      <c r="AF18" s="4">
        <v>0.93</v>
      </c>
      <c r="AG18" s="4">
        <v>3.8541234977206802</v>
      </c>
    </row>
    <row r="19" spans="1:33" x14ac:dyDescent="0.25">
      <c r="A19" s="3">
        <v>1</v>
      </c>
      <c r="B19" s="3" t="s">
        <v>49</v>
      </c>
      <c r="C19" s="3" t="s">
        <v>29</v>
      </c>
      <c r="D19" s="3">
        <v>3.6629999999999998</v>
      </c>
      <c r="E19" s="3">
        <v>0.47590079999999996</v>
      </c>
      <c r="F19" s="3">
        <v>0.82641409999999993</v>
      </c>
      <c r="G19" s="3">
        <v>0.51853320000000003</v>
      </c>
      <c r="H19" s="3">
        <v>0.21357069999999997</v>
      </c>
      <c r="I19" s="3">
        <v>0.49266520000000003</v>
      </c>
      <c r="J19" s="4">
        <v>22.521999999999998</v>
      </c>
      <c r="K19" s="4">
        <v>32.448999999999998</v>
      </c>
      <c r="L19" s="9">
        <v>0.05</v>
      </c>
      <c r="M19" s="3">
        <v>0.52200000000000002</v>
      </c>
      <c r="N19" s="3">
        <v>11.089</v>
      </c>
      <c r="O19" s="4">
        <v>36.933</v>
      </c>
      <c r="P19" s="4">
        <v>562.60299999999995</v>
      </c>
      <c r="Q19" s="4">
        <v>631.99599999999998</v>
      </c>
      <c r="R19" s="3">
        <v>8.3439999999999994</v>
      </c>
      <c r="S19" s="4">
        <v>18.484000000000002</v>
      </c>
      <c r="T19" s="3">
        <v>1</v>
      </c>
      <c r="U19" s="4">
        <v>19.119292144467273</v>
      </c>
      <c r="V19" s="3">
        <v>0</v>
      </c>
      <c r="W19" s="4">
        <v>67.198581560283685</v>
      </c>
      <c r="X19" s="4">
        <v>17.188955925563178</v>
      </c>
      <c r="Y19" s="4">
        <v>5.2403087254149368</v>
      </c>
      <c r="Z19" s="4">
        <v>0.24439550398457832</v>
      </c>
      <c r="AA19" s="4">
        <v>0.74507602295839004</v>
      </c>
      <c r="AB19" s="4">
        <v>1.4218170378871975</v>
      </c>
      <c r="AC19" s="5">
        <v>0.20827999999999997</v>
      </c>
      <c r="AD19" s="4">
        <v>43.8</v>
      </c>
      <c r="AE19" s="4">
        <v>118.37837837837837</v>
      </c>
      <c r="AF19" s="4">
        <v>0.55400000000000005</v>
      </c>
      <c r="AG19" s="4">
        <v>2.6598809295179571</v>
      </c>
    </row>
    <row r="20" spans="1:33" x14ac:dyDescent="0.25">
      <c r="A20" s="3">
        <v>1</v>
      </c>
      <c r="B20" s="3" t="s">
        <v>50</v>
      </c>
      <c r="C20" s="3" t="s">
        <v>29</v>
      </c>
      <c r="D20" s="3">
        <v>1.8580000000000001</v>
      </c>
      <c r="E20" s="3">
        <v>0.94416230000000001</v>
      </c>
      <c r="F20" s="3">
        <v>0.64813359999999998</v>
      </c>
      <c r="G20" s="3">
        <v>0.27934360000000003</v>
      </c>
      <c r="H20" s="3">
        <v>8.5339700000000004E-2</v>
      </c>
      <c r="I20" s="3">
        <v>0.13655830000000002</v>
      </c>
      <c r="J20" s="4">
        <v>41.677999999999997</v>
      </c>
      <c r="K20" s="4">
        <v>34.494</v>
      </c>
      <c r="L20" s="9">
        <v>0.05</v>
      </c>
      <c r="M20" s="3">
        <v>0.34699999999999998</v>
      </c>
      <c r="N20" s="3">
        <v>4.0199999999999996</v>
      </c>
      <c r="O20" s="4">
        <v>52.067999999999998</v>
      </c>
      <c r="P20" s="4">
        <v>329.07100000000003</v>
      </c>
      <c r="Q20" s="4">
        <v>760.30899999999997</v>
      </c>
      <c r="R20" s="3">
        <v>5</v>
      </c>
      <c r="S20" s="4">
        <v>12.057</v>
      </c>
      <c r="T20" s="3">
        <v>1</v>
      </c>
      <c r="U20" s="4">
        <v>21.304037581019955</v>
      </c>
      <c r="V20" s="3">
        <v>4</v>
      </c>
      <c r="W20" s="4">
        <v>59.337349397590359</v>
      </c>
      <c r="X20" s="4">
        <v>74.574236710130407</v>
      </c>
      <c r="Y20" s="4">
        <v>18.339738213157997</v>
      </c>
      <c r="Z20" s="4">
        <v>6.3687801516454305</v>
      </c>
      <c r="AA20" s="4">
        <v>15.662481558120612</v>
      </c>
      <c r="AB20" s="4">
        <v>8.5401881837568645</v>
      </c>
      <c r="AC20" s="5">
        <v>0.26670000000000005</v>
      </c>
      <c r="AD20" s="4">
        <v>26.2</v>
      </c>
      <c r="AE20" s="4">
        <v>97.037037037037024</v>
      </c>
      <c r="AF20" s="4">
        <v>0.89300000000000002</v>
      </c>
      <c r="AG20" s="4">
        <v>3.3483314585676784</v>
      </c>
    </row>
    <row r="21" spans="1:33" x14ac:dyDescent="0.25">
      <c r="A21" s="3">
        <v>1</v>
      </c>
      <c r="B21" s="3" t="s">
        <v>51</v>
      </c>
      <c r="C21" s="3" t="s">
        <v>52</v>
      </c>
      <c r="D21" s="3">
        <v>1.8460000000000001</v>
      </c>
      <c r="E21" s="3">
        <v>0.96259240000000013</v>
      </c>
      <c r="F21" s="3">
        <v>0.66907729999999999</v>
      </c>
      <c r="G21" s="3">
        <v>0.34121970000000001</v>
      </c>
      <c r="H21" s="3">
        <v>0.10810820000000002</v>
      </c>
      <c r="I21" s="3">
        <v>0.20619290000000001</v>
      </c>
      <c r="J21" s="4">
        <v>109.899</v>
      </c>
      <c r="K21" s="4">
        <v>49.918999999999997</v>
      </c>
      <c r="L21" s="9">
        <v>0.05</v>
      </c>
      <c r="M21" s="3">
        <v>0.502</v>
      </c>
      <c r="N21" s="3">
        <v>5.6230000000000002</v>
      </c>
      <c r="O21" s="4">
        <v>86.308000000000007</v>
      </c>
      <c r="P21" s="4">
        <v>502.91399999999999</v>
      </c>
      <c r="Q21" s="4">
        <v>154.96600000000001</v>
      </c>
      <c r="R21" s="3">
        <v>5</v>
      </c>
      <c r="S21" s="4">
        <v>12.148999999999999</v>
      </c>
      <c r="T21" s="3">
        <v>1</v>
      </c>
      <c r="U21" s="4">
        <v>15.716565614053884</v>
      </c>
      <c r="V21" s="3">
        <v>0</v>
      </c>
      <c r="W21" s="4">
        <v>53.773584905660378</v>
      </c>
      <c r="X21" s="4">
        <v>82.68717165668663</v>
      </c>
      <c r="Y21" s="4">
        <v>17.887428970630172</v>
      </c>
      <c r="Z21" s="4">
        <v>0.99021015957617964</v>
      </c>
      <c r="AA21" s="4">
        <v>2.1420872839811231</v>
      </c>
      <c r="AB21" s="4">
        <v>1.197537828101664</v>
      </c>
      <c r="AC21" s="5">
        <v>0.27685999999999999</v>
      </c>
      <c r="AD21" s="4">
        <v>27.2</v>
      </c>
      <c r="AE21" s="4">
        <v>69.387755102040813</v>
      </c>
      <c r="AF21" s="4">
        <v>1.1879999999999999</v>
      </c>
      <c r="AG21" s="4">
        <v>4.2909773892942278</v>
      </c>
    </row>
    <row r="22" spans="1:33" x14ac:dyDescent="0.25">
      <c r="A22" s="3">
        <v>1</v>
      </c>
      <c r="B22" s="3" t="s">
        <v>53</v>
      </c>
      <c r="C22" s="3" t="s">
        <v>39</v>
      </c>
      <c r="D22" s="3">
        <v>1.6020000000000001</v>
      </c>
      <c r="E22" s="3">
        <v>0.35155360000000002</v>
      </c>
      <c r="F22" s="3">
        <v>0.75616139999999998</v>
      </c>
      <c r="G22" s="3">
        <v>0.1034972</v>
      </c>
      <c r="H22" s="3">
        <v>8.8829900000000003E-2</v>
      </c>
      <c r="I22" s="3">
        <v>0.14648409999999998</v>
      </c>
      <c r="J22" s="4">
        <v>47.070999999999998</v>
      </c>
      <c r="K22" s="4">
        <v>17.631</v>
      </c>
      <c r="L22" s="9">
        <v>0.05</v>
      </c>
      <c r="M22" s="3">
        <v>0.35299999999999998</v>
      </c>
      <c r="N22" s="3">
        <v>8.6750000000000007</v>
      </c>
      <c r="O22" s="4">
        <v>74.649000000000001</v>
      </c>
      <c r="P22" s="4">
        <v>866.67899999999997</v>
      </c>
      <c r="Q22" s="4">
        <v>90.474999999999994</v>
      </c>
      <c r="R22" s="3">
        <v>7.58</v>
      </c>
      <c r="S22" s="4">
        <v>34.417999999999999</v>
      </c>
      <c r="T22" s="3">
        <v>1</v>
      </c>
      <c r="U22" s="4">
        <v>25.458441396606105</v>
      </c>
      <c r="V22" s="3">
        <v>0</v>
      </c>
      <c r="W22" s="4">
        <v>52.764976958525345</v>
      </c>
      <c r="X22" s="4">
        <v>50.006368525896406</v>
      </c>
      <c r="Y22" s="4">
        <v>10.586714117189777</v>
      </c>
      <c r="Z22" s="4">
        <v>3.3051375058070218</v>
      </c>
      <c r="AA22" s="4">
        <v>6.9972179391231588</v>
      </c>
      <c r="AB22" s="4">
        <v>6.6094331646886451</v>
      </c>
      <c r="AC22" s="5">
        <v>0.17780000000000001</v>
      </c>
      <c r="AD22" s="4">
        <v>55</v>
      </c>
      <c r="AE22" s="4">
        <v>139.02439024390245</v>
      </c>
      <c r="AF22" s="4">
        <v>1.1080000000000001</v>
      </c>
      <c r="AG22" s="4">
        <v>6.2317210348706409</v>
      </c>
    </row>
    <row r="23" spans="1:33" x14ac:dyDescent="0.25">
      <c r="A23" s="3">
        <v>1</v>
      </c>
      <c r="B23" s="3" t="s">
        <v>54</v>
      </c>
      <c r="C23" s="3" t="s">
        <v>42</v>
      </c>
      <c r="D23" s="3">
        <v>1.972</v>
      </c>
      <c r="E23" s="3">
        <v>0.194774</v>
      </c>
      <c r="F23" s="3">
        <v>0.85058650000000002</v>
      </c>
      <c r="G23" s="3">
        <v>0.23511570000000001</v>
      </c>
      <c r="H23" s="3">
        <v>0.1319709</v>
      </c>
      <c r="I23" s="3">
        <v>0.15823969999999998</v>
      </c>
      <c r="J23" s="4">
        <v>20.844000000000001</v>
      </c>
      <c r="K23" s="4">
        <v>17.132999999999999</v>
      </c>
      <c r="L23" s="9">
        <v>0.05</v>
      </c>
      <c r="M23" s="3">
        <v>0.3</v>
      </c>
      <c r="N23" s="3">
        <v>4.45</v>
      </c>
      <c r="O23" s="4">
        <v>46.710999999999999</v>
      </c>
      <c r="P23" s="4">
        <v>441.94299999999998</v>
      </c>
      <c r="Q23" s="4">
        <v>151.15299999999999</v>
      </c>
      <c r="R23" s="3">
        <v>6.6269999999999998</v>
      </c>
      <c r="S23" s="4">
        <v>14.192</v>
      </c>
      <c r="T23" s="3">
        <v>1</v>
      </c>
      <c r="U23" s="4">
        <v>13.795658119254407</v>
      </c>
      <c r="V23" s="3">
        <v>0</v>
      </c>
      <c r="W23" s="4">
        <v>58.356600402054951</v>
      </c>
      <c r="X23" s="4">
        <v>109.13015157480316</v>
      </c>
      <c r="Y23" s="4">
        <v>26.205869988623199</v>
      </c>
      <c r="Z23" s="4">
        <v>11.688946441778779</v>
      </c>
      <c r="AA23" s="4">
        <v>28.069145541987847</v>
      </c>
      <c r="AB23" s="4">
        <v>10.711014575808226</v>
      </c>
      <c r="AC23" s="5">
        <v>0.26416000000000001</v>
      </c>
      <c r="AD23" s="4">
        <v>43.5</v>
      </c>
      <c r="AE23" s="4">
        <v>88.130002163097572</v>
      </c>
      <c r="AF23" s="4">
        <v>0.50049999999999994</v>
      </c>
      <c r="AG23" s="4">
        <v>1.8946850393700785</v>
      </c>
    </row>
    <row r="24" spans="1:33" x14ac:dyDescent="0.25">
      <c r="A24" s="3">
        <v>1</v>
      </c>
      <c r="B24" s="3" t="s">
        <v>55</v>
      </c>
      <c r="C24" s="3" t="s">
        <v>56</v>
      </c>
      <c r="D24" s="3">
        <v>2.036</v>
      </c>
      <c r="E24" s="3">
        <v>0.52570309999999998</v>
      </c>
      <c r="F24" s="3">
        <v>1.1687405</v>
      </c>
      <c r="G24" s="3">
        <v>0.25622469999999997</v>
      </c>
      <c r="H24" s="3">
        <v>0.18313550000000001</v>
      </c>
      <c r="I24" s="3">
        <v>0.1437425</v>
      </c>
      <c r="J24" s="4">
        <v>430.45600000000002</v>
      </c>
      <c r="K24" s="4">
        <v>23.129000000000001</v>
      </c>
      <c r="L24" s="3">
        <v>5.306</v>
      </c>
      <c r="M24" s="3">
        <v>0.41499999999999998</v>
      </c>
      <c r="N24" s="3">
        <v>6.0940000000000003</v>
      </c>
      <c r="O24" s="4">
        <v>54.83</v>
      </c>
      <c r="P24" s="4">
        <v>945.18499999999995</v>
      </c>
      <c r="Q24" s="4">
        <v>264.87900000000002</v>
      </c>
      <c r="R24" s="3">
        <v>8.15</v>
      </c>
      <c r="S24" s="4">
        <v>21.488</v>
      </c>
      <c r="T24" s="3">
        <v>1</v>
      </c>
      <c r="U24" s="4">
        <v>20.829337886194629</v>
      </c>
      <c r="V24" s="3">
        <v>0</v>
      </c>
      <c r="W24" s="4">
        <v>64.88095238095238</v>
      </c>
      <c r="X24" s="4">
        <v>73.948793418647142</v>
      </c>
      <c r="Y24" s="4">
        <v>21.056605583614783</v>
      </c>
      <c r="Z24" s="4">
        <v>3.6396149543512766</v>
      </c>
      <c r="AA24" s="4">
        <v>10.363649361542617</v>
      </c>
      <c r="AB24" s="4">
        <v>4.9218043812375454</v>
      </c>
      <c r="AC24" s="5">
        <v>0.21844000000000002</v>
      </c>
      <c r="AD24" s="4">
        <v>30.2</v>
      </c>
      <c r="AE24" s="4">
        <v>127.96610169491527</v>
      </c>
      <c r="AF24" s="4">
        <v>0.72499999999999998</v>
      </c>
      <c r="AG24" s="4">
        <v>3.3189891961179265</v>
      </c>
    </row>
    <row r="25" spans="1:33" x14ac:dyDescent="0.25">
      <c r="A25" s="3">
        <v>1</v>
      </c>
      <c r="B25" s="3" t="s">
        <v>57</v>
      </c>
      <c r="C25" s="3" t="s">
        <v>58</v>
      </c>
      <c r="D25" s="3">
        <v>2.133</v>
      </c>
      <c r="E25" s="3">
        <v>0.28117340000000002</v>
      </c>
      <c r="F25" s="3">
        <v>0.58527340000000005</v>
      </c>
      <c r="G25" s="3">
        <v>0.1775022</v>
      </c>
      <c r="H25" s="3">
        <v>9.021839999999999E-2</v>
      </c>
      <c r="I25" s="3">
        <v>0.1788256</v>
      </c>
      <c r="J25" s="4">
        <v>26.661999999999999</v>
      </c>
      <c r="K25" s="4">
        <v>16.001999999999999</v>
      </c>
      <c r="L25" s="9">
        <v>0.05</v>
      </c>
      <c r="M25" s="3">
        <v>0.3</v>
      </c>
      <c r="N25" s="3">
        <v>8.0850000000000009</v>
      </c>
      <c r="O25" s="4">
        <v>59.496000000000002</v>
      </c>
      <c r="P25" s="4">
        <v>348.88900000000001</v>
      </c>
      <c r="Q25" s="4">
        <v>1257.414</v>
      </c>
      <c r="R25" s="3">
        <v>5</v>
      </c>
      <c r="S25" s="4">
        <v>11.385999999999999</v>
      </c>
      <c r="T25" s="3">
        <v>1</v>
      </c>
      <c r="U25" s="4">
        <v>20.592927221169198</v>
      </c>
      <c r="V25" s="3">
        <v>0</v>
      </c>
      <c r="W25" s="4">
        <v>54.36241610738255</v>
      </c>
      <c r="X25" s="4">
        <v>68.847453874538743</v>
      </c>
      <c r="Y25" s="4">
        <v>15.085692098979814</v>
      </c>
      <c r="Z25" s="4">
        <v>5.7878746144876532</v>
      </c>
      <c r="AA25" s="4">
        <v>12.682254669980297</v>
      </c>
      <c r="AB25" s="4">
        <v>8.4068099671992851</v>
      </c>
      <c r="AC25" s="5">
        <v>0.30225999999999997</v>
      </c>
      <c r="AD25" s="4">
        <v>17.8</v>
      </c>
      <c r="AE25" s="4">
        <v>65.441176470588232</v>
      </c>
      <c r="AF25" s="4">
        <v>3.306</v>
      </c>
      <c r="AG25" s="4">
        <v>10.937603387811819</v>
      </c>
    </row>
    <row r="26" spans="1:33" x14ac:dyDescent="0.25">
      <c r="A26" s="3">
        <v>1</v>
      </c>
      <c r="B26" s="3" t="s">
        <v>59</v>
      </c>
      <c r="C26" s="3" t="s">
        <v>44</v>
      </c>
      <c r="D26" s="3">
        <v>1.357</v>
      </c>
      <c r="E26" s="3">
        <v>0.26888029999999996</v>
      </c>
      <c r="F26" s="3">
        <v>0.58478245000000006</v>
      </c>
      <c r="G26" s="3">
        <v>0.22163875</v>
      </c>
      <c r="H26" s="3">
        <v>7.2498449999999992E-2</v>
      </c>
      <c r="I26" s="3">
        <v>0.1820619</v>
      </c>
      <c r="J26" s="4">
        <v>76.052499999999995</v>
      </c>
      <c r="K26" s="4">
        <v>26.638500000000001</v>
      </c>
      <c r="L26" s="9">
        <v>0.05</v>
      </c>
      <c r="M26" s="3">
        <v>0.38250000000000001</v>
      </c>
      <c r="N26" s="3">
        <v>11.053000000000001</v>
      </c>
      <c r="O26" s="4">
        <v>71.949000000000012</v>
      </c>
      <c r="P26" s="4">
        <v>569.69849999999997</v>
      </c>
      <c r="Q26" s="4">
        <v>675.56799999999998</v>
      </c>
      <c r="R26" s="3">
        <v>5</v>
      </c>
      <c r="S26" s="4">
        <v>14.795999999999999</v>
      </c>
      <c r="T26" s="3">
        <v>1</v>
      </c>
      <c r="U26" s="4">
        <v>20.071096285470318</v>
      </c>
      <c r="V26" s="3">
        <v>0</v>
      </c>
      <c r="W26" s="4">
        <v>60.940695296523515</v>
      </c>
      <c r="AC26" s="5">
        <v>0.27432000000000001</v>
      </c>
      <c r="AD26" s="4">
        <v>42.2</v>
      </c>
      <c r="AE26" s="4">
        <v>110.47120418848168</v>
      </c>
      <c r="AF26" s="4">
        <v>0.97199999999999998</v>
      </c>
      <c r="AG26" s="4">
        <v>3.5433070866141732</v>
      </c>
    </row>
    <row r="27" spans="1:33" x14ac:dyDescent="0.25">
      <c r="A27" s="3">
        <v>1</v>
      </c>
      <c r="B27" s="3" t="s">
        <v>60</v>
      </c>
      <c r="C27" s="3" t="s">
        <v>61</v>
      </c>
      <c r="D27" s="3">
        <v>2.3090000000000002</v>
      </c>
      <c r="E27" s="3">
        <v>0.32716489999999998</v>
      </c>
      <c r="F27" s="3">
        <v>0.66221099999999999</v>
      </c>
      <c r="G27" s="3">
        <v>0.30987130000000002</v>
      </c>
      <c r="H27" s="3">
        <v>0.12991</v>
      </c>
      <c r="I27" s="3">
        <v>0.19586420000000002</v>
      </c>
      <c r="J27" s="4">
        <v>56.401000000000003</v>
      </c>
      <c r="K27" s="4">
        <v>61.92</v>
      </c>
      <c r="L27" s="9">
        <v>0.05</v>
      </c>
      <c r="M27" s="3">
        <v>0.45900000000000002</v>
      </c>
      <c r="N27" s="3">
        <v>11.618</v>
      </c>
      <c r="O27" s="4">
        <v>69.772999999999996</v>
      </c>
      <c r="P27" s="4">
        <v>347.32600000000002</v>
      </c>
      <c r="Q27" s="4">
        <v>8305.9719999999998</v>
      </c>
      <c r="R27" s="3">
        <v>5</v>
      </c>
      <c r="S27" s="4">
        <v>19.852</v>
      </c>
      <c r="T27" s="3">
        <v>1</v>
      </c>
      <c r="U27" s="4">
        <v>22.556492258924578</v>
      </c>
      <c r="V27" s="3">
        <v>0</v>
      </c>
      <c r="W27" s="4">
        <v>67.191283292978213</v>
      </c>
      <c r="X27" s="4">
        <v>5.1335666666666677</v>
      </c>
      <c r="Y27" s="4">
        <v>1.5646959655596562</v>
      </c>
      <c r="Z27" s="4">
        <v>0.36876212204826969</v>
      </c>
      <c r="AA27" s="4">
        <v>1.1239760620364236</v>
      </c>
      <c r="AB27" s="4">
        <v>7.1833511862760062</v>
      </c>
      <c r="AC27" s="5">
        <v>0.24384</v>
      </c>
      <c r="AD27" s="4">
        <v>73</v>
      </c>
      <c r="AE27" s="4">
        <v>134.68634686346863</v>
      </c>
      <c r="AF27" s="4">
        <v>0.91800000000000004</v>
      </c>
      <c r="AG27" s="4">
        <v>3.7647637795275593</v>
      </c>
    </row>
    <row r="28" spans="1:33" x14ac:dyDescent="0.25">
      <c r="A28" s="3">
        <v>1</v>
      </c>
      <c r="B28" s="3" t="s">
        <v>62</v>
      </c>
      <c r="C28" s="3" t="s">
        <v>61</v>
      </c>
      <c r="D28" s="3">
        <v>3.6989999999999998</v>
      </c>
      <c r="E28" s="3">
        <v>0.29155629999999999</v>
      </c>
      <c r="F28" s="3">
        <v>2.0381497</v>
      </c>
      <c r="G28" s="3">
        <v>0.17237669999999999</v>
      </c>
      <c r="H28" s="3">
        <v>0.1828225</v>
      </c>
      <c r="I28" s="3">
        <v>0.16280559999999999</v>
      </c>
      <c r="J28" s="4">
        <v>19.864999999999998</v>
      </c>
      <c r="K28" s="4">
        <v>42.552</v>
      </c>
      <c r="L28" s="9">
        <v>0.05</v>
      </c>
      <c r="M28" s="3">
        <v>0.3</v>
      </c>
      <c r="N28" s="3">
        <v>17.86</v>
      </c>
      <c r="O28" s="4">
        <v>20.134</v>
      </c>
      <c r="P28" s="4">
        <v>1187.9190000000001</v>
      </c>
      <c r="Q28" s="4">
        <v>2089.1860000000001</v>
      </c>
      <c r="R28" s="3">
        <v>7.35</v>
      </c>
      <c r="S28" s="4">
        <v>21.666</v>
      </c>
      <c r="T28" s="3">
        <v>1</v>
      </c>
      <c r="U28" s="4">
        <v>16.4760280842535</v>
      </c>
      <c r="V28" s="3">
        <v>0</v>
      </c>
      <c r="W28" s="4">
        <v>72.955974842767304</v>
      </c>
      <c r="X28" s="4">
        <v>0.66388297872340474</v>
      </c>
      <c r="Y28" s="4">
        <v>0.24548231073725907</v>
      </c>
      <c r="Z28" s="4">
        <v>0.40533941314871974</v>
      </c>
      <c r="AA28" s="4">
        <v>1.4988131788522432</v>
      </c>
      <c r="AB28" s="4">
        <v>61.055852633570431</v>
      </c>
      <c r="AC28" s="5">
        <v>0.16509999999999997</v>
      </c>
      <c r="AD28" s="4">
        <v>37.4</v>
      </c>
      <c r="AE28" s="4">
        <v>217.44186046511629</v>
      </c>
      <c r="AF28" s="4">
        <v>0.36499999999999999</v>
      </c>
      <c r="AG28" s="4">
        <v>2.2107813446396127</v>
      </c>
    </row>
    <row r="29" spans="1:33" x14ac:dyDescent="0.25">
      <c r="A29" s="3">
        <v>2</v>
      </c>
      <c r="B29" s="3" t="s">
        <v>63</v>
      </c>
      <c r="C29" s="3" t="s">
        <v>52</v>
      </c>
      <c r="D29" s="3">
        <v>1.222</v>
      </c>
      <c r="E29" s="3">
        <v>0.52346989999999993</v>
      </c>
      <c r="F29" s="3">
        <v>0.40903929999999999</v>
      </c>
      <c r="G29" s="3">
        <v>0.24912420000000002</v>
      </c>
      <c r="H29" s="3">
        <v>0.14308130000000002</v>
      </c>
      <c r="I29" s="3">
        <v>0.16689509999999999</v>
      </c>
      <c r="J29" s="4">
        <v>60.901000000000003</v>
      </c>
      <c r="K29" s="4">
        <v>28.928999999999998</v>
      </c>
      <c r="L29" s="9">
        <v>0.05</v>
      </c>
      <c r="M29" s="3">
        <v>0.35599999999999998</v>
      </c>
      <c r="N29" s="3">
        <v>4.9560000000000004</v>
      </c>
      <c r="O29" s="4">
        <v>43.917000000000002</v>
      </c>
      <c r="P29" s="4">
        <v>1106.681</v>
      </c>
      <c r="Q29" s="4">
        <v>147.30699999999999</v>
      </c>
      <c r="R29" s="3">
        <v>5</v>
      </c>
      <c r="S29" s="4">
        <v>8.9589999999999996</v>
      </c>
      <c r="T29" s="3">
        <v>1</v>
      </c>
      <c r="U29" s="4">
        <v>28.09425747118328</v>
      </c>
      <c r="V29" s="3">
        <v>0</v>
      </c>
      <c r="W29" s="4">
        <v>51.351351351351347</v>
      </c>
      <c r="X29" s="4">
        <v>43.741259887005647</v>
      </c>
      <c r="Y29" s="4">
        <v>8.9912589767733824</v>
      </c>
      <c r="Z29" s="4">
        <v>0.60377475631712918</v>
      </c>
      <c r="AA29" s="4">
        <v>1.2410925546518765</v>
      </c>
      <c r="AB29" s="4">
        <v>1.3803323403962913</v>
      </c>
      <c r="AC29" s="5">
        <v>0.41909999999999997</v>
      </c>
      <c r="AD29" s="4">
        <v>8.8000000000000007</v>
      </c>
      <c r="AE29" s="4">
        <v>61.111111111111114</v>
      </c>
      <c r="AF29" s="4">
        <v>2.1259999999999999</v>
      </c>
      <c r="AG29" s="4">
        <v>5.0727749940348366</v>
      </c>
    </row>
    <row r="30" spans="1:33" x14ac:dyDescent="0.25">
      <c r="A30" s="3">
        <v>2</v>
      </c>
      <c r="B30" s="3" t="s">
        <v>64</v>
      </c>
      <c r="C30" s="3" t="s">
        <v>47</v>
      </c>
      <c r="D30" s="3">
        <v>1.766</v>
      </c>
      <c r="E30" s="3">
        <v>0.70858659999999996</v>
      </c>
      <c r="F30" s="3">
        <v>0.58821679999999998</v>
      </c>
      <c r="G30" s="3">
        <v>0.3223607</v>
      </c>
      <c r="H30" s="3">
        <v>0.11072750000000001</v>
      </c>
      <c r="I30" s="3">
        <v>0.28440300000000002</v>
      </c>
      <c r="J30" s="4">
        <v>43.841000000000001</v>
      </c>
      <c r="K30" s="4">
        <v>24.805</v>
      </c>
      <c r="L30" s="10">
        <v>0.60799999999999998</v>
      </c>
      <c r="M30" s="3">
        <v>0.53500000000000003</v>
      </c>
      <c r="N30" s="3">
        <v>4.0869999999999997</v>
      </c>
      <c r="O30" s="4">
        <v>63.747</v>
      </c>
      <c r="P30" s="4">
        <v>2246.9340000000002</v>
      </c>
      <c r="Q30" s="4">
        <v>63.996000000000002</v>
      </c>
      <c r="R30" s="3">
        <v>5</v>
      </c>
      <c r="S30" s="4">
        <v>29.138999999999999</v>
      </c>
      <c r="T30" s="3">
        <v>1</v>
      </c>
      <c r="U30" s="4">
        <v>21.391001780223199</v>
      </c>
      <c r="V30" s="3">
        <v>0</v>
      </c>
      <c r="W30" s="4">
        <v>52.993348115299334</v>
      </c>
      <c r="X30" s="4">
        <v>24.571105263157897</v>
      </c>
      <c r="Y30" s="4">
        <v>5.2271549404170807</v>
      </c>
      <c r="Z30" s="4">
        <v>2.8212357817620979</v>
      </c>
      <c r="AA30" s="4">
        <v>6.001779894220312</v>
      </c>
      <c r="AB30" s="4">
        <v>11.481924608382515</v>
      </c>
      <c r="AC30" s="5">
        <v>0.21335999999999999</v>
      </c>
      <c r="AD30" s="4">
        <v>38.4</v>
      </c>
      <c r="AE30" s="4">
        <v>90.566037735849051</v>
      </c>
      <c r="AF30" s="4">
        <v>1.1579999999999999</v>
      </c>
      <c r="AG30" s="4">
        <v>5.4274465691788523</v>
      </c>
    </row>
    <row r="31" spans="1:33" x14ac:dyDescent="0.25">
      <c r="A31" s="3">
        <v>2</v>
      </c>
      <c r="B31" s="3" t="s">
        <v>28</v>
      </c>
      <c r="C31" s="3" t="s">
        <v>29</v>
      </c>
      <c r="D31" s="3">
        <v>1.3660000000000001</v>
      </c>
      <c r="E31" s="3">
        <v>1.0297160999999999</v>
      </c>
      <c r="F31" s="3">
        <v>0.78324059999999995</v>
      </c>
      <c r="G31" s="3">
        <v>0.25201899999999999</v>
      </c>
      <c r="H31" s="3">
        <v>0.14641089999999998</v>
      </c>
      <c r="I31" s="3">
        <v>0.15395609999999998</v>
      </c>
      <c r="J31" s="4">
        <v>25.128</v>
      </c>
      <c r="K31" s="4">
        <v>73.956999999999994</v>
      </c>
      <c r="L31" s="9">
        <v>0.05</v>
      </c>
      <c r="M31" s="3">
        <v>0.32</v>
      </c>
      <c r="N31" s="3">
        <v>3.0150000000000001</v>
      </c>
      <c r="O31" s="4">
        <v>8.782</v>
      </c>
      <c r="P31" s="4">
        <v>919.6</v>
      </c>
      <c r="Q31" s="4">
        <v>1424.759</v>
      </c>
      <c r="R31" s="3">
        <v>5</v>
      </c>
      <c r="S31" s="4">
        <v>9.9290000000000003</v>
      </c>
      <c r="T31" s="3">
        <v>1</v>
      </c>
      <c r="U31" s="4">
        <v>17.782703757783842</v>
      </c>
      <c r="V31" s="3">
        <v>0</v>
      </c>
      <c r="W31" s="4">
        <v>55.047821466524972</v>
      </c>
      <c r="X31" s="4">
        <v>56.113763779527567</v>
      </c>
      <c r="Y31" s="4">
        <v>12.482990949535564</v>
      </c>
      <c r="Z31" s="4">
        <v>5.9328040725678521</v>
      </c>
      <c r="AA31" s="4">
        <v>13.198034591693496</v>
      </c>
      <c r="AB31" s="4">
        <v>10.572814355989367</v>
      </c>
      <c r="AC31" s="5">
        <v>0.44450000000000001</v>
      </c>
      <c r="AD31" s="4">
        <v>40.6</v>
      </c>
      <c r="AE31" s="4">
        <v>47.990543735224584</v>
      </c>
      <c r="AF31" s="4">
        <v>1.5620000000000001</v>
      </c>
      <c r="AG31" s="4">
        <v>3.514060742407199</v>
      </c>
    </row>
    <row r="32" spans="1:33" x14ac:dyDescent="0.25">
      <c r="A32" s="3">
        <v>2</v>
      </c>
      <c r="B32" s="3" t="s">
        <v>36</v>
      </c>
      <c r="C32" s="3" t="s">
        <v>29</v>
      </c>
      <c r="D32" s="3">
        <v>1.1559999999999999</v>
      </c>
      <c r="E32" s="3">
        <v>0.29902249999999997</v>
      </c>
      <c r="F32" s="3">
        <v>1.0388786999999999</v>
      </c>
      <c r="G32" s="3">
        <v>0.31925940000000003</v>
      </c>
      <c r="H32" s="3">
        <v>0.1489065</v>
      </c>
      <c r="I32" s="3">
        <v>0.1154167</v>
      </c>
      <c r="J32" s="4">
        <v>18.753</v>
      </c>
      <c r="K32" s="4">
        <v>13.584</v>
      </c>
      <c r="L32" s="9">
        <v>0.05</v>
      </c>
      <c r="M32" s="3">
        <v>0.3</v>
      </c>
      <c r="N32" s="3">
        <v>3.7320000000000002</v>
      </c>
      <c r="O32" s="4">
        <v>15.231</v>
      </c>
      <c r="P32" s="4">
        <v>281.64600000000002</v>
      </c>
      <c r="Q32" s="4">
        <v>2264.4549999999999</v>
      </c>
      <c r="R32" s="3">
        <v>7.6040000000000001</v>
      </c>
      <c r="S32" s="4">
        <v>7.0179999999999998</v>
      </c>
      <c r="T32" s="3">
        <v>1</v>
      </c>
      <c r="U32" s="4">
        <v>22.058173208624758</v>
      </c>
      <c r="V32" s="3">
        <v>0</v>
      </c>
      <c r="W32" s="4">
        <v>61.16910229645093</v>
      </c>
      <c r="X32" s="4">
        <v>76.131542307692314</v>
      </c>
      <c r="Y32" s="4">
        <v>19.605918691066996</v>
      </c>
      <c r="Z32" s="4">
        <v>7.7065018315018321</v>
      </c>
      <c r="AA32" s="4">
        <v>19.846313856394499</v>
      </c>
      <c r="AB32" s="4">
        <v>10.122613568440959</v>
      </c>
      <c r="AC32" s="5">
        <v>0.43941999999999998</v>
      </c>
      <c r="AD32" s="4">
        <v>40.200000000000003</v>
      </c>
      <c r="AE32" s="4">
        <v>54.032258064516128</v>
      </c>
      <c r="AF32" s="4">
        <v>1.556</v>
      </c>
      <c r="AG32" s="4">
        <v>3.5410313595193665</v>
      </c>
    </row>
    <row r="33" spans="1:33" x14ac:dyDescent="0.25">
      <c r="A33" s="3">
        <v>2</v>
      </c>
      <c r="B33" s="3" t="s">
        <v>40</v>
      </c>
      <c r="C33" s="3" t="s">
        <v>39</v>
      </c>
      <c r="D33" s="3">
        <v>1.752</v>
      </c>
      <c r="E33" s="3">
        <v>0.46488740000000001</v>
      </c>
      <c r="F33" s="3">
        <v>0.7221595999999999</v>
      </c>
      <c r="G33" s="3">
        <v>0.13403380000000001</v>
      </c>
      <c r="H33" s="3">
        <v>0.12262960000000001</v>
      </c>
      <c r="I33" s="3">
        <v>0.17418030000000001</v>
      </c>
      <c r="J33" s="4">
        <v>316.858</v>
      </c>
      <c r="K33" s="4">
        <v>10.929</v>
      </c>
      <c r="L33" s="9">
        <v>0.05</v>
      </c>
      <c r="M33" s="3">
        <v>0.38600000000000001</v>
      </c>
      <c r="N33" s="3">
        <v>7.2030000000000003</v>
      </c>
      <c r="O33" s="4">
        <v>42.728000000000002</v>
      </c>
      <c r="P33" s="4">
        <v>985.41600000000005</v>
      </c>
      <c r="Q33" s="4">
        <v>1611.002</v>
      </c>
      <c r="R33" s="3">
        <v>5</v>
      </c>
      <c r="S33" s="4">
        <v>30.983000000000001</v>
      </c>
      <c r="T33" s="3">
        <v>1</v>
      </c>
      <c r="U33" s="4">
        <v>22.238418589132642</v>
      </c>
      <c r="V33" s="3">
        <v>0</v>
      </c>
      <c r="W33" s="4">
        <v>55.637254901960787</v>
      </c>
      <c r="X33" s="4">
        <v>59.368725212464597</v>
      </c>
      <c r="Y33" s="4">
        <v>13.382563473306938</v>
      </c>
      <c r="Z33" s="4">
        <v>5.1277900569685277</v>
      </c>
      <c r="AA33" s="4">
        <v>11.55877537703403</v>
      </c>
      <c r="AB33" s="4">
        <v>8.6371907744650986</v>
      </c>
      <c r="AC33" s="5">
        <v>0.35814000000000001</v>
      </c>
      <c r="AD33" s="4">
        <v>29.6</v>
      </c>
      <c r="AE33" s="4">
        <v>81.767955801104975</v>
      </c>
      <c r="AF33" s="4">
        <v>0.8</v>
      </c>
      <c r="AG33" s="4">
        <v>2.2337633327748927</v>
      </c>
    </row>
    <row r="34" spans="1:33" x14ac:dyDescent="0.25">
      <c r="A34" s="3">
        <v>2</v>
      </c>
      <c r="B34" s="3" t="s">
        <v>65</v>
      </c>
      <c r="C34" s="3" t="s">
        <v>52</v>
      </c>
      <c r="D34" s="3">
        <v>1.3680000000000001</v>
      </c>
      <c r="E34" s="3">
        <v>0.62205155000000001</v>
      </c>
      <c r="F34" s="3">
        <v>0.8566942500000001</v>
      </c>
      <c r="G34" s="3">
        <v>0.30619435000000006</v>
      </c>
      <c r="H34" s="3">
        <v>0.13026549999999998</v>
      </c>
      <c r="I34" s="3">
        <v>0.23449299999999998</v>
      </c>
      <c r="J34" s="4">
        <v>43.774000000000001</v>
      </c>
      <c r="K34" s="4">
        <v>27.7605</v>
      </c>
      <c r="L34" s="9">
        <v>0.05</v>
      </c>
      <c r="M34" s="3">
        <v>0.60450000000000004</v>
      </c>
      <c r="N34" s="3">
        <v>5.8079999999999998</v>
      </c>
      <c r="O34" s="4">
        <v>38.133499999999998</v>
      </c>
      <c r="P34" s="4">
        <v>87.406000000000006</v>
      </c>
      <c r="Q34" s="4">
        <v>1295.7384999999999</v>
      </c>
      <c r="R34" s="3">
        <v>5</v>
      </c>
      <c r="S34" s="4">
        <v>11.086500000000001</v>
      </c>
      <c r="T34" s="3">
        <v>1</v>
      </c>
      <c r="U34" s="4">
        <v>28.661436583958455</v>
      </c>
      <c r="V34" s="3">
        <v>0</v>
      </c>
      <c r="W34" s="4">
        <v>59.831932773109244</v>
      </c>
      <c r="X34" s="4">
        <v>59.935817641228937</v>
      </c>
      <c r="Y34" s="4">
        <v>14.921260040389633</v>
      </c>
      <c r="Z34" s="4">
        <v>5.1096904417023339</v>
      </c>
      <c r="AA34" s="4">
        <v>12.720777459468152</v>
      </c>
      <c r="AB34" s="4">
        <v>8.5252702687540474</v>
      </c>
      <c r="AC34" s="5">
        <v>0.26924000000000003</v>
      </c>
      <c r="AD34" s="4">
        <v>43.4</v>
      </c>
      <c r="AE34" s="4">
        <v>90.794979079497907</v>
      </c>
      <c r="AF34" s="4">
        <v>1.298</v>
      </c>
      <c r="AG34" s="4">
        <v>4.8209775664834345</v>
      </c>
    </row>
    <row r="35" spans="1:33" x14ac:dyDescent="0.25">
      <c r="A35" s="3">
        <v>2</v>
      </c>
      <c r="B35" s="3" t="s">
        <v>49</v>
      </c>
      <c r="C35" s="3" t="s">
        <v>29</v>
      </c>
      <c r="D35" s="3">
        <v>3.5150000000000001</v>
      </c>
      <c r="E35" s="3">
        <v>0.58077179999999995</v>
      </c>
      <c r="F35" s="3">
        <v>0.5661368</v>
      </c>
      <c r="G35" s="3">
        <v>0.5019209</v>
      </c>
      <c r="H35" s="3">
        <v>0.20996039999999999</v>
      </c>
      <c r="I35" s="3">
        <v>0.4629086</v>
      </c>
      <c r="J35" s="4">
        <v>27.382999999999999</v>
      </c>
      <c r="K35" s="4">
        <v>29.023</v>
      </c>
      <c r="L35" s="9">
        <v>0.05</v>
      </c>
      <c r="M35" s="3">
        <v>0.3</v>
      </c>
      <c r="N35" s="3">
        <v>8.1839999999999993</v>
      </c>
      <c r="O35" s="4">
        <v>38.841000000000001</v>
      </c>
      <c r="P35" s="4">
        <v>555.28700000000003</v>
      </c>
      <c r="Q35" s="4">
        <v>744.01</v>
      </c>
      <c r="R35" s="3">
        <v>5</v>
      </c>
      <c r="S35" s="4">
        <v>14.949</v>
      </c>
      <c r="T35" s="3">
        <v>1</v>
      </c>
      <c r="U35" s="4">
        <v>16.627831715210874</v>
      </c>
      <c r="V35" s="3">
        <v>0</v>
      </c>
      <c r="W35" s="4">
        <v>65.78947368421052</v>
      </c>
      <c r="X35" s="4">
        <v>19.228171779141107</v>
      </c>
      <c r="Y35" s="4">
        <v>5.620542520056631</v>
      </c>
      <c r="Z35" s="4">
        <v>0.11775545517876806</v>
      </c>
      <c r="AA35" s="4">
        <v>0.34420825359947582</v>
      </c>
      <c r="AB35" s="4">
        <v>0.61241108375425601</v>
      </c>
      <c r="AC35" s="5">
        <v>0.24637999999999999</v>
      </c>
      <c r="AD35" s="4">
        <v>37</v>
      </c>
      <c r="AE35" s="4">
        <v>94.871794871794876</v>
      </c>
      <c r="AF35" s="4">
        <v>0.72799999999999998</v>
      </c>
      <c r="AG35" s="4">
        <v>2.9547852910138812</v>
      </c>
    </row>
    <row r="36" spans="1:33" x14ac:dyDescent="0.25">
      <c r="A36" s="3">
        <v>2</v>
      </c>
      <c r="B36" s="3" t="s">
        <v>66</v>
      </c>
      <c r="C36" s="3" t="s">
        <v>67</v>
      </c>
      <c r="D36" s="3">
        <v>1.2889999999999999</v>
      </c>
      <c r="E36" s="3">
        <v>0.43294690000000002</v>
      </c>
      <c r="F36" s="3">
        <v>0.75874330000000001</v>
      </c>
      <c r="G36" s="3">
        <v>0.1839239</v>
      </c>
      <c r="H36" s="3">
        <v>0.10108839999999999</v>
      </c>
      <c r="I36" s="3">
        <v>0.208706</v>
      </c>
      <c r="J36" s="4">
        <v>31.035</v>
      </c>
      <c r="K36" s="4">
        <v>14.374000000000001</v>
      </c>
      <c r="L36" s="9">
        <v>0.05</v>
      </c>
      <c r="M36" s="3">
        <v>0.3</v>
      </c>
      <c r="N36" s="3">
        <v>3.32</v>
      </c>
      <c r="O36" s="4">
        <v>41.136000000000003</v>
      </c>
      <c r="P36" s="4">
        <v>218.98500000000001</v>
      </c>
      <c r="Q36" s="4">
        <v>1858.44</v>
      </c>
      <c r="R36" s="3">
        <v>11.772</v>
      </c>
      <c r="S36" s="4">
        <v>12.19</v>
      </c>
      <c r="T36" s="3">
        <v>1</v>
      </c>
      <c r="U36" s="4">
        <v>30.938752175042112</v>
      </c>
      <c r="V36" s="3">
        <v>0</v>
      </c>
      <c r="W36" s="4">
        <v>55.345911949685544</v>
      </c>
      <c r="X36" s="4">
        <v>47.91895409181636</v>
      </c>
      <c r="Y36" s="4">
        <v>10.731146057181412</v>
      </c>
      <c r="Z36" s="4">
        <v>4.205215941742888</v>
      </c>
      <c r="AA36" s="4">
        <v>9.4173145737622441</v>
      </c>
      <c r="AB36" s="4">
        <v>8.7756839051315154</v>
      </c>
      <c r="AC36" s="5">
        <v>0.23876</v>
      </c>
      <c r="AD36" s="4">
        <v>27</v>
      </c>
      <c r="AE36" s="4">
        <v>95.070422535211279</v>
      </c>
      <c r="AF36" s="4">
        <v>1.3620000000000001</v>
      </c>
      <c r="AG36" s="4">
        <v>5.7044731110738818</v>
      </c>
    </row>
    <row r="37" spans="1:33" x14ac:dyDescent="0.25">
      <c r="A37" s="3">
        <v>2</v>
      </c>
      <c r="B37" s="3" t="s">
        <v>30</v>
      </c>
      <c r="C37" s="3" t="s">
        <v>31</v>
      </c>
      <c r="D37" s="3">
        <v>1.4730000000000001</v>
      </c>
      <c r="E37" s="3">
        <v>0.17808379999999999</v>
      </c>
      <c r="F37" s="3">
        <v>0.83596229999999994</v>
      </c>
      <c r="G37" s="3">
        <v>9.9795200000000001E-2</v>
      </c>
      <c r="H37" s="3">
        <v>0.11265560000000001</v>
      </c>
      <c r="I37" s="3">
        <v>0.1645509</v>
      </c>
      <c r="J37" s="4">
        <v>664.87400000000002</v>
      </c>
      <c r="K37" s="4">
        <v>10.789</v>
      </c>
      <c r="L37" s="9">
        <v>0.05</v>
      </c>
      <c r="M37" s="3">
        <v>0.502</v>
      </c>
      <c r="N37" s="3">
        <v>4.6779999999999999</v>
      </c>
      <c r="O37" s="4">
        <v>44.267000000000003</v>
      </c>
      <c r="P37" s="4">
        <v>50.008000000000003</v>
      </c>
      <c r="Q37" s="4">
        <v>1052.568</v>
      </c>
      <c r="R37" s="3">
        <v>5</v>
      </c>
      <c r="S37" s="4">
        <v>9.6579999999999995</v>
      </c>
      <c r="T37" s="3">
        <v>1</v>
      </c>
      <c r="U37" s="4">
        <v>28.756274532005115</v>
      </c>
      <c r="V37" s="3">
        <v>2</v>
      </c>
      <c r="W37" s="4">
        <v>65.314401622718051</v>
      </c>
      <c r="X37" s="4">
        <v>71.342234458259313</v>
      </c>
      <c r="Y37" s="4">
        <v>20.568258238550783</v>
      </c>
      <c r="Z37" s="4">
        <v>5.3108022823830989</v>
      </c>
      <c r="AA37" s="4">
        <v>15.311260381373497</v>
      </c>
      <c r="AB37" s="4">
        <v>7.4441210353319205</v>
      </c>
      <c r="AC37" s="5">
        <v>0.36575999999999997</v>
      </c>
      <c r="AD37" s="4">
        <v>180</v>
      </c>
      <c r="AE37" s="4">
        <v>65.497076023391813</v>
      </c>
      <c r="AF37" s="4">
        <v>1.1399999999999999</v>
      </c>
      <c r="AG37" s="4">
        <v>3.1167979002624673</v>
      </c>
    </row>
    <row r="38" spans="1:33" x14ac:dyDescent="0.25">
      <c r="A38" s="3">
        <v>2</v>
      </c>
      <c r="B38" s="3" t="s">
        <v>68</v>
      </c>
      <c r="C38" s="3" t="s">
        <v>31</v>
      </c>
      <c r="D38" s="3">
        <v>1.218</v>
      </c>
      <c r="E38" s="3">
        <v>0.92895360000000005</v>
      </c>
      <c r="F38" s="3">
        <v>0.64820840000000002</v>
      </c>
      <c r="G38" s="3">
        <v>0.38083890000000004</v>
      </c>
      <c r="H38" s="3">
        <v>6.7146200000000003E-2</v>
      </c>
      <c r="I38" s="3">
        <v>0.1334427</v>
      </c>
      <c r="J38" s="4">
        <v>9834.2870000000003</v>
      </c>
      <c r="K38" s="4">
        <v>7.9930000000000003</v>
      </c>
      <c r="L38" s="9">
        <v>0.05</v>
      </c>
      <c r="M38" s="3">
        <v>0.627</v>
      </c>
      <c r="N38" s="3">
        <v>10.632999999999999</v>
      </c>
      <c r="O38" s="4">
        <v>55.619</v>
      </c>
      <c r="P38" s="4">
        <v>334.35599999999999</v>
      </c>
      <c r="Q38" s="4">
        <v>580.64300000000003</v>
      </c>
      <c r="R38" s="3">
        <v>8.9649999999999999</v>
      </c>
      <c r="S38" s="4">
        <v>9.6180000000000003</v>
      </c>
      <c r="T38" s="3">
        <v>4.92</v>
      </c>
      <c r="U38" s="4">
        <v>21.183482953621901</v>
      </c>
      <c r="V38" s="3">
        <v>0</v>
      </c>
      <c r="W38" s="4">
        <v>59.741784037558688</v>
      </c>
      <c r="X38" s="4">
        <v>46.892515337423319</v>
      </c>
      <c r="Y38" s="4">
        <v>11.647936754368709</v>
      </c>
      <c r="Z38" s="4">
        <v>4.4472909503584352</v>
      </c>
      <c r="AA38" s="4">
        <v>11.046915130336405</v>
      </c>
      <c r="AB38" s="4">
        <v>9.4840102271272357</v>
      </c>
      <c r="AC38" s="5">
        <v>0.30734</v>
      </c>
      <c r="AD38" s="4">
        <v>49.2</v>
      </c>
      <c r="AE38" s="4">
        <v>71.720116618075792</v>
      </c>
      <c r="AF38" s="4">
        <v>1.3819999999999999</v>
      </c>
      <c r="AG38" s="4">
        <v>4.4966486627188127</v>
      </c>
    </row>
    <row r="39" spans="1:33" x14ac:dyDescent="0.25">
      <c r="A39" s="3">
        <v>2</v>
      </c>
      <c r="B39" s="3" t="s">
        <v>69</v>
      </c>
      <c r="C39" s="3" t="s">
        <v>70</v>
      </c>
      <c r="D39" s="3">
        <v>1.022</v>
      </c>
      <c r="E39" s="3">
        <v>0.67272200000000004</v>
      </c>
      <c r="F39" s="3">
        <v>0.99883140000000004</v>
      </c>
      <c r="G39" s="3">
        <v>0.23812719999999998</v>
      </c>
      <c r="H39" s="3">
        <v>0.12850590000000001</v>
      </c>
      <c r="I39" s="3">
        <v>8.6599700000000002E-2</v>
      </c>
      <c r="J39" s="4">
        <v>520.43200000000002</v>
      </c>
      <c r="K39" s="4">
        <v>27.306999999999999</v>
      </c>
      <c r="L39" s="10">
        <v>7.8029999999999999</v>
      </c>
      <c r="M39" s="3">
        <v>0.3</v>
      </c>
      <c r="N39" s="3">
        <v>7.5250000000000004</v>
      </c>
      <c r="O39" s="4">
        <v>29.68</v>
      </c>
      <c r="P39" s="4">
        <v>194.16</v>
      </c>
      <c r="Q39" s="4">
        <v>230.12100000000001</v>
      </c>
      <c r="R39" s="3">
        <v>5.0869999999999997</v>
      </c>
      <c r="S39" s="4">
        <v>15.936999999999999</v>
      </c>
      <c r="T39" s="3">
        <v>1</v>
      </c>
      <c r="U39" s="4">
        <v>32.076670379486288</v>
      </c>
      <c r="V39" s="3">
        <v>0</v>
      </c>
      <c r="W39" s="4">
        <v>58.743842364532014</v>
      </c>
      <c r="X39" s="4">
        <v>39.481000000000002</v>
      </c>
      <c r="Y39" s="4">
        <v>9.5697229850746268</v>
      </c>
      <c r="Z39" s="4">
        <v>3.5941985941985939</v>
      </c>
      <c r="AA39" s="4">
        <v>8.7119082342962919</v>
      </c>
      <c r="AB39" s="4">
        <v>9.1036159018226321</v>
      </c>
      <c r="AC39" s="5">
        <v>0.25907999999999998</v>
      </c>
      <c r="AD39" s="4">
        <v>120</v>
      </c>
      <c r="AE39" s="4">
        <v>80.74626865671641</v>
      </c>
      <c r="AF39" s="4">
        <v>1.6259999999999999</v>
      </c>
      <c r="AG39" s="4">
        <v>6.2760537285780451</v>
      </c>
    </row>
    <row r="40" spans="1:33" x14ac:dyDescent="0.25">
      <c r="A40" s="3">
        <v>2</v>
      </c>
      <c r="B40" s="3" t="s">
        <v>71</v>
      </c>
      <c r="C40" s="3" t="s">
        <v>39</v>
      </c>
      <c r="D40" s="3">
        <v>1.105</v>
      </c>
      <c r="E40" s="3">
        <v>0.14191310000000001</v>
      </c>
      <c r="F40" s="3">
        <v>0.42455389999999998</v>
      </c>
      <c r="G40" s="3">
        <v>0.12021420000000001</v>
      </c>
      <c r="H40" s="3">
        <v>9.765080000000001E-2</v>
      </c>
      <c r="I40" s="3">
        <v>0.15874929999999998</v>
      </c>
      <c r="J40" s="4">
        <v>50.098999999999997</v>
      </c>
      <c r="K40" s="4">
        <v>12.459</v>
      </c>
      <c r="L40" s="9">
        <v>0.05</v>
      </c>
      <c r="M40" s="3">
        <v>0.3</v>
      </c>
      <c r="N40" s="3">
        <v>7.585</v>
      </c>
      <c r="O40" s="4">
        <v>39.213999999999999</v>
      </c>
      <c r="P40" s="4">
        <v>68.123000000000005</v>
      </c>
      <c r="Q40" s="4">
        <v>234.72300000000001</v>
      </c>
      <c r="R40" s="3">
        <v>5</v>
      </c>
      <c r="S40" s="4">
        <v>11.659000000000001</v>
      </c>
      <c r="T40" s="3">
        <v>1</v>
      </c>
      <c r="U40" s="4">
        <v>30.75090752918787</v>
      </c>
      <c r="V40" s="3">
        <v>0</v>
      </c>
      <c r="W40" s="4">
        <v>44.791666666666671</v>
      </c>
      <c r="X40" s="4">
        <v>76.511661478599237</v>
      </c>
      <c r="Y40" s="4">
        <v>13.858716041406659</v>
      </c>
      <c r="Z40" s="4">
        <v>8.4156083864255073</v>
      </c>
      <c r="AA40" s="4">
        <v>15.243366133902807</v>
      </c>
      <c r="AB40" s="4">
        <v>10.999118596815993</v>
      </c>
      <c r="AC40" s="5">
        <v>0.26669999999999994</v>
      </c>
      <c r="AD40" s="4">
        <v>35.200000000000003</v>
      </c>
      <c r="AE40" s="4">
        <v>66.415094339622641</v>
      </c>
      <c r="AF40" s="4">
        <v>1.8380000000000001</v>
      </c>
      <c r="AG40" s="4">
        <v>6.8916385451818538</v>
      </c>
    </row>
    <row r="41" spans="1:33" x14ac:dyDescent="0.25">
      <c r="A41" s="3">
        <v>2</v>
      </c>
      <c r="B41" s="3" t="s">
        <v>72</v>
      </c>
      <c r="C41" s="3" t="s">
        <v>73</v>
      </c>
      <c r="D41" s="3">
        <v>2.7410000000000001</v>
      </c>
      <c r="E41" s="3">
        <v>0.30792950000000002</v>
      </c>
      <c r="F41" s="3">
        <v>1.1079045000000001</v>
      </c>
      <c r="G41" s="3">
        <v>0.14864480000000002</v>
      </c>
      <c r="H41" s="3">
        <v>0.3823203</v>
      </c>
      <c r="I41" s="3">
        <v>0.3079884</v>
      </c>
      <c r="J41" s="4">
        <v>130.87299999999999</v>
      </c>
      <c r="K41" s="4">
        <v>46.963000000000001</v>
      </c>
      <c r="L41" s="9">
        <v>0.05</v>
      </c>
      <c r="M41" s="3">
        <v>6.1289999999999996</v>
      </c>
      <c r="N41" s="3">
        <v>5.67</v>
      </c>
      <c r="O41" s="4">
        <v>42.091000000000001</v>
      </c>
      <c r="P41" s="4">
        <v>526.33399999999995</v>
      </c>
      <c r="Q41" s="4">
        <v>2039.2260000000001</v>
      </c>
      <c r="R41" s="3">
        <v>14.981</v>
      </c>
      <c r="S41" s="4">
        <v>9.423</v>
      </c>
      <c r="T41" s="3">
        <v>1.6135458167330679</v>
      </c>
      <c r="U41" s="4">
        <v>29.614220003236177</v>
      </c>
      <c r="V41" s="3">
        <v>0</v>
      </c>
      <c r="W41" s="4">
        <v>64.962121212121218</v>
      </c>
      <c r="X41" s="4">
        <v>10.712499560246261</v>
      </c>
      <c r="Y41" s="4">
        <v>3.0574052798973121</v>
      </c>
      <c r="Z41" s="4">
        <v>9.0753573603177845E-2</v>
      </c>
      <c r="AA41" s="4">
        <v>0.25901560466204276</v>
      </c>
      <c r="AB41" s="4">
        <v>0.84717458416485192</v>
      </c>
      <c r="AC41" s="5">
        <v>0.35814000000000001</v>
      </c>
      <c r="AD41" s="4">
        <v>35</v>
      </c>
      <c r="AE41" s="4">
        <v>94.594594594594597</v>
      </c>
      <c r="AF41" s="4">
        <v>1.048</v>
      </c>
      <c r="AG41" s="4">
        <v>2.926229965935109</v>
      </c>
    </row>
    <row r="42" spans="1:33" x14ac:dyDescent="0.25">
      <c r="A42" s="3">
        <v>2</v>
      </c>
      <c r="B42" s="3" t="s">
        <v>74</v>
      </c>
      <c r="C42" s="3" t="s">
        <v>56</v>
      </c>
      <c r="D42" s="3">
        <v>1.63</v>
      </c>
      <c r="E42" s="3">
        <v>0.31830710000000001</v>
      </c>
      <c r="F42" s="3">
        <v>1.4405612999999999</v>
      </c>
      <c r="G42" s="3">
        <v>0.28478550000000002</v>
      </c>
      <c r="H42" s="3">
        <v>0.1488478</v>
      </c>
      <c r="I42" s="3">
        <v>0.64664149999999998</v>
      </c>
      <c r="J42" s="4">
        <v>38.893999999999998</v>
      </c>
      <c r="K42" s="4">
        <v>33.186</v>
      </c>
      <c r="L42" s="9">
        <v>0.05</v>
      </c>
      <c r="M42" s="3">
        <v>0.3</v>
      </c>
      <c r="N42" s="3">
        <v>6.5419999999999998</v>
      </c>
      <c r="O42" s="4">
        <v>52.082000000000001</v>
      </c>
      <c r="P42" s="4">
        <v>521.67200000000003</v>
      </c>
      <c r="Q42" s="4">
        <v>287.72199999999998</v>
      </c>
      <c r="R42" s="3">
        <v>15.14</v>
      </c>
      <c r="S42" s="4">
        <v>19.905999999999999</v>
      </c>
      <c r="T42" s="3">
        <v>1</v>
      </c>
      <c r="U42" s="4">
        <v>28.490983112768653</v>
      </c>
      <c r="V42" s="3">
        <v>0</v>
      </c>
      <c r="W42" s="4">
        <v>56.666666666666664</v>
      </c>
      <c r="X42" s="4">
        <v>30.745179538615844</v>
      </c>
      <c r="Y42" s="4">
        <v>7.0950414319882711</v>
      </c>
      <c r="Z42" s="4">
        <v>0.18270930006135624</v>
      </c>
      <c r="AA42" s="4">
        <v>0.42163684629543746</v>
      </c>
      <c r="AB42" s="4">
        <v>0.59426974505669727</v>
      </c>
      <c r="AC42" s="5">
        <v>0.21335999999999999</v>
      </c>
      <c r="AD42" s="4">
        <v>18.399999999999999</v>
      </c>
      <c r="AE42" s="4">
        <v>117.94871794871794</v>
      </c>
      <c r="AF42" s="4">
        <v>1.21</v>
      </c>
      <c r="AG42" s="4">
        <v>5.6711661042369705</v>
      </c>
    </row>
    <row r="43" spans="1:33" x14ac:dyDescent="0.25">
      <c r="A43" s="3">
        <v>2</v>
      </c>
      <c r="B43" s="3" t="s">
        <v>75</v>
      </c>
      <c r="C43" s="3" t="s">
        <v>39</v>
      </c>
      <c r="D43" s="3">
        <v>2.5470000000000002</v>
      </c>
      <c r="E43" s="3">
        <v>0.33941370000000004</v>
      </c>
      <c r="F43" s="3">
        <v>0.77367810000000004</v>
      </c>
      <c r="G43" s="3">
        <v>0.42910150000000002</v>
      </c>
      <c r="H43" s="3">
        <v>0.15866859999999999</v>
      </c>
      <c r="I43" s="3">
        <v>0.32933390000000001</v>
      </c>
      <c r="J43" s="4">
        <v>181.14699999999999</v>
      </c>
      <c r="K43" s="4">
        <v>12.95</v>
      </c>
      <c r="L43" s="9">
        <v>0.05</v>
      </c>
      <c r="M43" s="3">
        <v>0.47499999999999998</v>
      </c>
      <c r="N43" s="3">
        <v>7.7480000000000002</v>
      </c>
      <c r="O43" s="4">
        <v>60.542999999999999</v>
      </c>
      <c r="P43" s="4">
        <v>166.16399999999999</v>
      </c>
      <c r="Q43" s="4">
        <v>867.83299999999997</v>
      </c>
      <c r="R43" s="3">
        <v>7.5209999999999999</v>
      </c>
      <c r="S43" s="4">
        <v>12.576000000000001</v>
      </c>
      <c r="T43" s="3">
        <v>1</v>
      </c>
      <c r="U43" s="4">
        <v>19.411734635435359</v>
      </c>
      <c r="V43" s="3">
        <v>0</v>
      </c>
      <c r="W43" s="4">
        <v>55.725190839694662</v>
      </c>
      <c r="X43" s="4">
        <v>67.252015810276674</v>
      </c>
      <c r="Y43" s="4">
        <v>15.189679433010767</v>
      </c>
      <c r="Z43" s="4">
        <v>6.8362758522941585</v>
      </c>
      <c r="AA43" s="4">
        <v>15.440554080181636</v>
      </c>
      <c r="AB43" s="4">
        <v>10.165161251939034</v>
      </c>
      <c r="AC43" s="5">
        <v>0.24891999999999995</v>
      </c>
      <c r="AD43" s="4">
        <v>30.6</v>
      </c>
      <c r="AE43" s="4">
        <v>87.931034482758619</v>
      </c>
      <c r="AF43" s="4">
        <v>1.224</v>
      </c>
      <c r="AG43" s="4">
        <v>4.9172424875462006</v>
      </c>
    </row>
    <row r="44" spans="1:33" x14ac:dyDescent="0.25">
      <c r="A44" s="3">
        <v>2</v>
      </c>
      <c r="B44" s="3" t="s">
        <v>76</v>
      </c>
      <c r="C44" s="3" t="s">
        <v>52</v>
      </c>
      <c r="D44" s="3">
        <v>1.611</v>
      </c>
      <c r="E44" s="3">
        <v>0.56577270000000002</v>
      </c>
      <c r="F44" s="3">
        <v>0.6632382</v>
      </c>
      <c r="G44" s="3">
        <v>0.32094659999999997</v>
      </c>
      <c r="H44" s="3">
        <v>0.10559200000000001</v>
      </c>
      <c r="I44" s="3">
        <v>0.16992699999999999</v>
      </c>
      <c r="J44" s="4">
        <v>48.741999999999997</v>
      </c>
      <c r="K44" s="4">
        <v>40.652999999999999</v>
      </c>
      <c r="L44" s="9">
        <v>0.05</v>
      </c>
      <c r="M44" s="3">
        <v>0.3</v>
      </c>
      <c r="N44" s="3">
        <v>5.2779999999999996</v>
      </c>
      <c r="O44" s="4">
        <v>36.168999999999997</v>
      </c>
      <c r="P44" s="4">
        <v>472.23099999999999</v>
      </c>
      <c r="Q44" s="4">
        <v>198.512</v>
      </c>
      <c r="R44" s="3">
        <v>7.859</v>
      </c>
      <c r="S44" s="4">
        <v>11.026</v>
      </c>
      <c r="T44" s="3">
        <v>1</v>
      </c>
      <c r="U44" s="4">
        <v>25.073750876260956</v>
      </c>
      <c r="V44" s="3">
        <v>0</v>
      </c>
      <c r="W44" s="4">
        <v>53.75</v>
      </c>
      <c r="X44" s="4">
        <v>46.660215439856366</v>
      </c>
      <c r="Y44" s="4">
        <v>10.088695230239216</v>
      </c>
      <c r="Z44" s="4">
        <v>2.4384621960923574</v>
      </c>
      <c r="AA44" s="4">
        <v>5.2723506942537455</v>
      </c>
      <c r="AB44" s="4">
        <v>5.2259985795296267</v>
      </c>
      <c r="AC44" s="5">
        <v>0.26415999999999995</v>
      </c>
      <c r="AD44" s="4">
        <v>44.8</v>
      </c>
      <c r="AE44" s="4">
        <v>75.675675675675677</v>
      </c>
      <c r="AF44" s="4">
        <v>1.57</v>
      </c>
      <c r="AG44" s="4">
        <v>5.9433676559660826</v>
      </c>
    </row>
    <row r="45" spans="1:33" x14ac:dyDescent="0.25">
      <c r="A45" s="3">
        <v>2</v>
      </c>
      <c r="B45" s="3" t="s">
        <v>28</v>
      </c>
      <c r="C45" s="3" t="s">
        <v>29</v>
      </c>
      <c r="D45" s="3">
        <v>1.395</v>
      </c>
      <c r="E45" s="3">
        <v>0.8489449</v>
      </c>
      <c r="F45" s="3">
        <v>0.66713410000000006</v>
      </c>
      <c r="G45" s="3">
        <v>0.36671419999999999</v>
      </c>
      <c r="H45" s="3">
        <v>0.10875799999999999</v>
      </c>
      <c r="I45" s="3">
        <v>0.13191549999999999</v>
      </c>
      <c r="J45" s="4">
        <v>30.620999999999999</v>
      </c>
      <c r="K45" s="4">
        <v>28.757999999999999</v>
      </c>
      <c r="L45" s="9">
        <v>0.05</v>
      </c>
      <c r="M45" s="3">
        <v>0.35499999999999998</v>
      </c>
      <c r="N45" s="3">
        <v>3.3359999999999999</v>
      </c>
      <c r="O45" s="4">
        <v>14.08</v>
      </c>
      <c r="P45" s="4">
        <v>910.10900000000004</v>
      </c>
      <c r="Q45" s="4">
        <v>1084.627</v>
      </c>
      <c r="R45" s="3">
        <v>5</v>
      </c>
      <c r="S45" s="4">
        <v>13.978999999999999</v>
      </c>
      <c r="T45" s="3">
        <v>1</v>
      </c>
      <c r="U45" s="4">
        <v>18.867262105382132</v>
      </c>
      <c r="V45" s="3">
        <v>0</v>
      </c>
      <c r="W45" s="4">
        <v>55.658627087198511</v>
      </c>
      <c r="X45" s="4">
        <v>68.690070460704618</v>
      </c>
      <c r="Y45" s="4">
        <v>15.491191622727946</v>
      </c>
      <c r="Z45" s="4">
        <v>7.2487765170691993</v>
      </c>
      <c r="AA45" s="4">
        <v>16.347659174478235</v>
      </c>
      <c r="AB45" s="4">
        <v>10.55287389931561</v>
      </c>
      <c r="AC45" s="5">
        <v>0.46482000000000001</v>
      </c>
      <c r="AD45" s="4">
        <v>47.2</v>
      </c>
      <c r="AE45" s="4">
        <v>49.372384937238493</v>
      </c>
      <c r="AF45" s="4">
        <v>1.63</v>
      </c>
      <c r="AG45" s="4">
        <v>3.5067337894238628</v>
      </c>
    </row>
    <row r="46" spans="1:33" x14ac:dyDescent="0.25">
      <c r="A46" s="3">
        <v>2</v>
      </c>
      <c r="B46" s="3" t="s">
        <v>77</v>
      </c>
      <c r="C46" s="3" t="s">
        <v>29</v>
      </c>
      <c r="D46" s="3">
        <v>3.1640000000000001</v>
      </c>
      <c r="E46" s="3">
        <v>0.99884339999999994</v>
      </c>
      <c r="F46" s="3">
        <v>0.70594709999999994</v>
      </c>
      <c r="G46" s="3">
        <v>0.33789059999999999</v>
      </c>
      <c r="H46" s="3">
        <v>0.24127420000000002</v>
      </c>
      <c r="I46" s="3">
        <v>0.26974890000000001</v>
      </c>
      <c r="J46" s="4">
        <v>45.993000000000002</v>
      </c>
      <c r="K46" s="4">
        <v>30.497</v>
      </c>
      <c r="L46" s="9">
        <v>0.05</v>
      </c>
      <c r="M46" s="3">
        <v>0.39200000000000002</v>
      </c>
      <c r="N46" s="3">
        <v>22.440999999999999</v>
      </c>
      <c r="O46" s="4">
        <v>82.53</v>
      </c>
      <c r="P46" s="4">
        <v>487.10399999999998</v>
      </c>
      <c r="Q46" s="4">
        <v>1530.1369999999999</v>
      </c>
      <c r="R46" s="3">
        <v>25.783000000000001</v>
      </c>
      <c r="S46" s="4">
        <v>18.797000000000001</v>
      </c>
      <c r="T46" s="3">
        <v>1</v>
      </c>
      <c r="U46" s="4">
        <v>24.15546142337157</v>
      </c>
      <c r="V46" s="3">
        <v>0</v>
      </c>
      <c r="W46" s="4">
        <v>63.284275755228506</v>
      </c>
      <c r="X46" s="4">
        <v>16.42557291666667</v>
      </c>
      <c r="Y46" s="4">
        <v>4.4737161678094246</v>
      </c>
      <c r="Z46" s="4">
        <v>0.22359584859584861</v>
      </c>
      <c r="AA46" s="4">
        <v>0.60899206864396738</v>
      </c>
      <c r="AB46" s="4">
        <v>1.3612666646712261</v>
      </c>
      <c r="AC46" s="5">
        <v>0.28701999999999994</v>
      </c>
      <c r="AD46" s="4">
        <v>82.4</v>
      </c>
      <c r="AE46" s="4">
        <v>86.919831223628691</v>
      </c>
      <c r="AF46" s="4">
        <v>1.1399999999999999</v>
      </c>
      <c r="AG46" s="4">
        <v>3.9718486516619054</v>
      </c>
    </row>
    <row r="47" spans="1:33" x14ac:dyDescent="0.25">
      <c r="A47" s="3">
        <v>2</v>
      </c>
      <c r="B47" s="3" t="s">
        <v>78</v>
      </c>
      <c r="C47" s="3" t="s">
        <v>31</v>
      </c>
      <c r="D47" s="3">
        <v>1.2709999999999999</v>
      </c>
      <c r="E47" s="3">
        <v>0.43212979999999995</v>
      </c>
      <c r="F47" s="3">
        <v>0.26766819999999997</v>
      </c>
      <c r="G47" s="3">
        <v>0.25812829999999998</v>
      </c>
      <c r="H47" s="3">
        <v>8.1384200000000004E-2</v>
      </c>
      <c r="I47" s="3">
        <v>0.18980450000000001</v>
      </c>
      <c r="J47" s="4">
        <v>7418.9110000000001</v>
      </c>
      <c r="K47" s="4">
        <v>4.7290000000000001</v>
      </c>
      <c r="L47" s="9">
        <v>0.05</v>
      </c>
      <c r="M47" s="3">
        <v>0.81</v>
      </c>
      <c r="N47" s="3">
        <v>6.1689999999999996</v>
      </c>
      <c r="O47" s="4">
        <v>46.843000000000004</v>
      </c>
      <c r="P47" s="4">
        <v>241.00299999999999</v>
      </c>
      <c r="Q47" s="4">
        <v>853.68</v>
      </c>
      <c r="R47" s="3">
        <v>5</v>
      </c>
      <c r="S47" s="4">
        <v>6.2149999999999999</v>
      </c>
      <c r="T47" s="3">
        <v>1</v>
      </c>
      <c r="U47" s="4">
        <v>29.811924448023341</v>
      </c>
      <c r="V47" s="3">
        <v>0</v>
      </c>
      <c r="W47" s="4">
        <v>50.3125</v>
      </c>
      <c r="X47" s="4">
        <v>60.04202802101576</v>
      </c>
      <c r="Y47" s="4">
        <v>12.0839301677516</v>
      </c>
      <c r="Z47" s="4">
        <v>7.009327508451852</v>
      </c>
      <c r="AA47" s="4">
        <v>14.10682265851945</v>
      </c>
      <c r="AB47" s="4">
        <v>11.674035237448118</v>
      </c>
      <c r="AC47" s="5">
        <v>0.22352</v>
      </c>
      <c r="AD47" s="4">
        <v>27</v>
      </c>
      <c r="AE47" s="4">
        <v>84.905660377358487</v>
      </c>
      <c r="AF47" s="4">
        <v>1.298</v>
      </c>
      <c r="AG47" s="4">
        <v>5.8070866141732287</v>
      </c>
    </row>
    <row r="48" spans="1:33" x14ac:dyDescent="0.25">
      <c r="A48" s="3">
        <v>2</v>
      </c>
      <c r="B48" s="3" t="s">
        <v>79</v>
      </c>
      <c r="C48" s="3" t="s">
        <v>39</v>
      </c>
      <c r="D48" s="3">
        <v>1.738</v>
      </c>
      <c r="E48" s="3">
        <v>0.52835619999999994</v>
      </c>
      <c r="F48" s="3">
        <v>0.41521369999999996</v>
      </c>
      <c r="G48" s="3">
        <v>0.44421919999999998</v>
      </c>
      <c r="H48" s="3">
        <v>0.12318309999999999</v>
      </c>
      <c r="I48" s="3">
        <v>0.1416212</v>
      </c>
      <c r="J48" s="4">
        <v>1068.6479999999999</v>
      </c>
      <c r="K48" s="4">
        <v>35.465000000000003</v>
      </c>
      <c r="L48" s="9">
        <v>0.05</v>
      </c>
      <c r="M48" s="3">
        <v>0.41399999999999998</v>
      </c>
      <c r="N48" s="3">
        <v>5.976</v>
      </c>
      <c r="O48" s="4">
        <v>57.347000000000001</v>
      </c>
      <c r="P48" s="4">
        <v>125.32</v>
      </c>
      <c r="Q48" s="4">
        <v>511.54199999999997</v>
      </c>
      <c r="R48" s="3">
        <v>7.6</v>
      </c>
      <c r="S48" s="4">
        <v>10.420999999999999</v>
      </c>
      <c r="T48" s="3">
        <v>1</v>
      </c>
      <c r="U48" s="4">
        <v>26.813246935153252</v>
      </c>
      <c r="V48" s="3">
        <v>0</v>
      </c>
      <c r="W48" s="4">
        <v>50.912778904665309</v>
      </c>
      <c r="X48" s="4">
        <v>65.059014084507027</v>
      </c>
      <c r="Y48" s="4">
        <v>13.253757827959488</v>
      </c>
      <c r="Z48" s="4">
        <v>5.695454779961822</v>
      </c>
      <c r="AA48" s="4">
        <v>11.602723993889164</v>
      </c>
      <c r="AB48" s="4">
        <v>8.7542900243828345</v>
      </c>
      <c r="AC48" s="5">
        <v>0.26415999999999995</v>
      </c>
      <c r="AD48" s="4">
        <v>32.200000000000003</v>
      </c>
      <c r="AE48" s="4">
        <v>66.528925619834709</v>
      </c>
      <c r="AF48" s="4">
        <v>1.1559999999999999</v>
      </c>
      <c r="AG48" s="4">
        <v>4.3761356753482739</v>
      </c>
    </row>
    <row r="49" spans="1:33" x14ac:dyDescent="0.25">
      <c r="A49" s="3">
        <v>2</v>
      </c>
      <c r="B49" s="3" t="s">
        <v>59</v>
      </c>
      <c r="C49" s="3" t="s">
        <v>44</v>
      </c>
      <c r="D49" s="3">
        <v>1.444</v>
      </c>
      <c r="E49" s="3">
        <v>0.24957190000000001</v>
      </c>
      <c r="F49" s="3">
        <v>0.71823019999999993</v>
      </c>
      <c r="G49" s="3">
        <v>0.1469646</v>
      </c>
      <c r="H49" s="3">
        <v>9.2187199999999997E-2</v>
      </c>
      <c r="I49" s="3">
        <v>0.17226710000000001</v>
      </c>
      <c r="J49" s="4">
        <v>39.720999999999997</v>
      </c>
      <c r="K49" s="4">
        <v>22.059000000000001</v>
      </c>
      <c r="L49" s="9">
        <v>0.05</v>
      </c>
      <c r="M49" s="3">
        <v>0.3</v>
      </c>
      <c r="N49" s="3">
        <v>13.275</v>
      </c>
      <c r="O49" s="4">
        <v>42.088999999999999</v>
      </c>
      <c r="P49" s="4">
        <v>450.43599999999998</v>
      </c>
      <c r="Q49" s="4">
        <v>507.31599999999997</v>
      </c>
      <c r="R49" s="3">
        <v>5</v>
      </c>
      <c r="S49" s="4">
        <v>13.628</v>
      </c>
      <c r="T49" s="3">
        <v>1</v>
      </c>
      <c r="U49" s="4">
        <v>14.88397257278746</v>
      </c>
      <c r="V49" s="3">
        <v>0</v>
      </c>
      <c r="W49" s="4">
        <v>57.411764705882348</v>
      </c>
      <c r="X49" s="4">
        <v>39.441538181818181</v>
      </c>
      <c r="Y49" s="4">
        <v>9.261134655951782</v>
      </c>
      <c r="Z49" s="4">
        <v>0.81122211122211119</v>
      </c>
      <c r="AA49" s="4">
        <v>1.9048032998309237</v>
      </c>
      <c r="AB49" s="4">
        <v>2.0567709795762212</v>
      </c>
      <c r="AC49" s="5">
        <v>0.25907999999999998</v>
      </c>
      <c r="AD49" s="4">
        <v>31</v>
      </c>
      <c r="AE49" s="4">
        <v>85.635359116022101</v>
      </c>
      <c r="AF49" s="4">
        <v>0.77</v>
      </c>
      <c r="AG49" s="4">
        <v>2.9720549637177709</v>
      </c>
    </row>
    <row r="50" spans="1:33" x14ac:dyDescent="0.25">
      <c r="A50" s="3">
        <v>2</v>
      </c>
      <c r="B50" s="3" t="s">
        <v>54</v>
      </c>
      <c r="C50" s="3" t="s">
        <v>42</v>
      </c>
      <c r="D50" s="3">
        <v>2.0950000000000002</v>
      </c>
      <c r="E50" s="3">
        <v>0.22993620000000001</v>
      </c>
      <c r="F50" s="3">
        <v>0.83899290000000004</v>
      </c>
      <c r="G50" s="3">
        <v>0.2255413</v>
      </c>
      <c r="H50" s="3">
        <v>0.15830269999999999</v>
      </c>
      <c r="I50" s="3">
        <v>0.1555076</v>
      </c>
      <c r="J50" s="4">
        <v>46.161999999999999</v>
      </c>
      <c r="K50" s="4">
        <v>18.562999999999999</v>
      </c>
      <c r="L50" s="9">
        <v>0.05</v>
      </c>
      <c r="M50" s="3">
        <v>0.3</v>
      </c>
      <c r="N50" s="3">
        <v>4.1740000000000004</v>
      </c>
      <c r="O50" s="4">
        <v>47.695</v>
      </c>
      <c r="P50" s="4">
        <v>253.137</v>
      </c>
      <c r="Q50" s="4">
        <v>172.98599999999999</v>
      </c>
      <c r="R50" s="3">
        <v>6.7679999999999998</v>
      </c>
      <c r="S50" s="4">
        <v>14.95</v>
      </c>
      <c r="T50" s="3">
        <v>1</v>
      </c>
      <c r="U50" s="4">
        <v>12.290309304644387</v>
      </c>
      <c r="V50" s="3">
        <v>0</v>
      </c>
      <c r="W50" s="4">
        <v>59.156976744186053</v>
      </c>
      <c r="X50" s="4">
        <v>94.385608040201006</v>
      </c>
      <c r="Y50" s="4">
        <v>23.109358836889079</v>
      </c>
      <c r="Z50" s="4">
        <v>9.8407789865076296</v>
      </c>
      <c r="AA50" s="4">
        <v>24.09414926233897</v>
      </c>
      <c r="AB50" s="4">
        <v>10.426143551796811</v>
      </c>
      <c r="AC50" s="5">
        <v>0.29463999999999996</v>
      </c>
      <c r="AD50" s="4">
        <v>44.8</v>
      </c>
      <c r="AE50" s="4">
        <v>79.715302491103202</v>
      </c>
      <c r="AF50" s="4">
        <v>0.42399999999999999</v>
      </c>
      <c r="AG50" s="4">
        <v>1.4390442573988598</v>
      </c>
    </row>
    <row r="51" spans="1:33" x14ac:dyDescent="0.25">
      <c r="A51" s="3">
        <v>2</v>
      </c>
      <c r="B51" s="3" t="s">
        <v>57</v>
      </c>
      <c r="C51" s="3" t="s">
        <v>58</v>
      </c>
      <c r="D51" s="3">
        <v>2.6779999999999999</v>
      </c>
      <c r="E51" s="3">
        <v>0.13871140000000001</v>
      </c>
      <c r="F51" s="3">
        <v>0.292377</v>
      </c>
      <c r="G51" s="3">
        <v>0.18236549999999999</v>
      </c>
      <c r="H51" s="3">
        <v>0.1076849</v>
      </c>
      <c r="I51" s="3">
        <v>0.1857722</v>
      </c>
      <c r="J51" s="4">
        <v>39.76</v>
      </c>
      <c r="K51" s="4">
        <v>20.013000000000002</v>
      </c>
      <c r="L51" s="9">
        <v>0.05</v>
      </c>
      <c r="M51" s="3">
        <v>0.38700000000000001</v>
      </c>
      <c r="N51" s="3">
        <v>15.138999999999999</v>
      </c>
      <c r="O51" s="4">
        <v>75.507999999999996</v>
      </c>
      <c r="P51" s="4">
        <v>144.03100000000001</v>
      </c>
      <c r="Q51" s="4">
        <v>5854.4070000000002</v>
      </c>
      <c r="R51" s="3">
        <v>5</v>
      </c>
      <c r="S51" s="4">
        <v>9.6959999999999997</v>
      </c>
      <c r="T51" s="3">
        <v>1</v>
      </c>
      <c r="U51" s="4">
        <v>23.166473093303416</v>
      </c>
      <c r="V51" s="3">
        <v>0</v>
      </c>
      <c r="W51" s="4">
        <v>58.558558558558559</v>
      </c>
      <c r="X51" s="4">
        <v>48.259270161290324</v>
      </c>
      <c r="Y51" s="4">
        <v>11.6451717128331</v>
      </c>
      <c r="Z51" s="4">
        <v>4.3252983575564219</v>
      </c>
      <c r="AA51" s="4">
        <v>10.437132993233975</v>
      </c>
      <c r="AB51" s="4">
        <v>8.9626269587181326</v>
      </c>
      <c r="AC51" s="5">
        <v>0.31241999999999998</v>
      </c>
      <c r="AD51" s="4">
        <v>13.8</v>
      </c>
      <c r="AE51" s="4">
        <v>75</v>
      </c>
      <c r="AF51" s="4">
        <v>2.9860000000000002</v>
      </c>
      <c r="AG51" s="4">
        <v>9.5576467575699393</v>
      </c>
    </row>
    <row r="52" spans="1:33" x14ac:dyDescent="0.25">
      <c r="A52" s="3">
        <v>3</v>
      </c>
      <c r="B52" s="3" t="s">
        <v>76</v>
      </c>
      <c r="C52" s="3" t="s">
        <v>52</v>
      </c>
      <c r="D52" s="3">
        <v>1.2949999999999999</v>
      </c>
      <c r="E52" s="3">
        <v>0.6517655</v>
      </c>
      <c r="F52" s="3">
        <v>0.37381880000000001</v>
      </c>
      <c r="G52" s="3">
        <v>0.33218520000000001</v>
      </c>
      <c r="H52" s="3">
        <v>8.0751199999999995E-2</v>
      </c>
      <c r="I52" s="3">
        <v>0.17274239999999999</v>
      </c>
      <c r="J52" s="4">
        <v>133.84</v>
      </c>
      <c r="K52" s="4">
        <v>52.110999999999997</v>
      </c>
      <c r="L52" s="9">
        <v>0.05</v>
      </c>
      <c r="M52" s="3">
        <v>0.71399999999999997</v>
      </c>
      <c r="N52" s="3">
        <v>5.59</v>
      </c>
      <c r="O52" s="4">
        <v>68.891000000000005</v>
      </c>
      <c r="P52" s="4">
        <v>1139.7170000000001</v>
      </c>
      <c r="Q52" s="4">
        <v>70.381</v>
      </c>
      <c r="R52" s="3">
        <v>6.4720000000000004</v>
      </c>
      <c r="S52" s="4">
        <v>9.59</v>
      </c>
      <c r="T52" s="3">
        <v>1</v>
      </c>
      <c r="U52" s="4">
        <v>23.698617207041359</v>
      </c>
      <c r="V52" s="3">
        <v>0</v>
      </c>
      <c r="W52" s="4">
        <v>52.50836120401339</v>
      </c>
      <c r="X52" s="4">
        <v>82.667061895551242</v>
      </c>
      <c r="Y52" s="4">
        <v>17.406655990682978</v>
      </c>
      <c r="Z52" s="4">
        <v>4.0821237720806858</v>
      </c>
      <c r="AA52" s="4">
        <v>8.595457801775531</v>
      </c>
      <c r="AB52" s="4">
        <v>4.9380293414061285</v>
      </c>
      <c r="AC52" s="5">
        <v>0.32765999999999995</v>
      </c>
      <c r="AD52" s="4">
        <v>44.4</v>
      </c>
      <c r="AE52" s="4">
        <v>52.112676056338032</v>
      </c>
      <c r="AF52" s="4">
        <v>1.726</v>
      </c>
      <c r="AG52" s="4">
        <v>5.2676554965513036</v>
      </c>
    </row>
    <row r="53" spans="1:33" x14ac:dyDescent="0.25">
      <c r="A53" s="3">
        <v>3</v>
      </c>
      <c r="B53" s="3" t="s">
        <v>40</v>
      </c>
      <c r="C53" s="3" t="s">
        <v>39</v>
      </c>
      <c r="D53" s="3">
        <v>1.756</v>
      </c>
      <c r="E53" s="3">
        <v>0.39567959999999996</v>
      </c>
      <c r="F53" s="3">
        <v>0.50638519999999998</v>
      </c>
      <c r="G53" s="3">
        <v>0.12127260000000001</v>
      </c>
      <c r="H53" s="3">
        <v>0.1186975</v>
      </c>
      <c r="I53" s="3">
        <v>0.14053469999999998</v>
      </c>
      <c r="J53" s="4">
        <v>444.71300000000002</v>
      </c>
      <c r="K53" s="4">
        <v>17.382999999999999</v>
      </c>
      <c r="L53" s="9">
        <v>0.05</v>
      </c>
      <c r="M53" s="3">
        <v>0.67200000000000004</v>
      </c>
      <c r="N53" s="3">
        <v>8.6449999999999996</v>
      </c>
      <c r="O53" s="4">
        <v>83.730999999999995</v>
      </c>
      <c r="P53" s="4">
        <v>614.32100000000003</v>
      </c>
      <c r="Q53" s="4">
        <v>1057.289</v>
      </c>
      <c r="R53" s="3">
        <v>5</v>
      </c>
      <c r="S53" s="4">
        <v>20.318999999999999</v>
      </c>
      <c r="T53" s="3">
        <v>1</v>
      </c>
      <c r="U53" s="4">
        <v>24.433816679008579</v>
      </c>
      <c r="V53" s="3">
        <v>0</v>
      </c>
      <c r="W53" s="4">
        <v>51.795841209829874</v>
      </c>
      <c r="X53" s="4">
        <v>75.546802747791943</v>
      </c>
      <c r="Y53" s="4">
        <v>15.67225829552233</v>
      </c>
      <c r="Z53" s="4">
        <v>8.9012586740720891</v>
      </c>
      <c r="AA53" s="4">
        <v>18.465748386604453</v>
      </c>
      <c r="AB53" s="4">
        <v>11.782442605530719</v>
      </c>
      <c r="AC53" s="5">
        <v>0.33781999999999995</v>
      </c>
      <c r="AD53" s="4">
        <v>43.4</v>
      </c>
      <c r="AE53" s="4">
        <v>85.098039215686285</v>
      </c>
      <c r="AF53" s="4">
        <v>1.0940000000000001</v>
      </c>
      <c r="AG53" s="4">
        <v>3.2384109881001724</v>
      </c>
    </row>
    <row r="54" spans="1:33" x14ac:dyDescent="0.25">
      <c r="A54" s="3">
        <v>3</v>
      </c>
      <c r="B54" s="3" t="s">
        <v>80</v>
      </c>
      <c r="C54" s="3" t="s">
        <v>39</v>
      </c>
      <c r="D54" s="3">
        <v>1.8049999999999999</v>
      </c>
      <c r="E54" s="3">
        <v>0.28472130000000001</v>
      </c>
      <c r="F54" s="3">
        <v>0.43466250000000001</v>
      </c>
      <c r="G54" s="3">
        <v>0.17494609999999999</v>
      </c>
      <c r="H54" s="3">
        <v>0.1074827</v>
      </c>
      <c r="I54" s="3">
        <v>0.20844140000000003</v>
      </c>
      <c r="J54" s="4">
        <v>74.319000000000003</v>
      </c>
      <c r="K54" s="4">
        <v>13.721</v>
      </c>
      <c r="L54" s="9">
        <v>0.05</v>
      </c>
      <c r="M54" s="3">
        <v>0.3</v>
      </c>
      <c r="N54" s="3">
        <v>4.7930000000000001</v>
      </c>
      <c r="O54" s="4">
        <v>62.33</v>
      </c>
      <c r="P54" s="4">
        <v>307.91199999999998</v>
      </c>
      <c r="Q54" s="4">
        <v>202.279</v>
      </c>
      <c r="R54" s="3">
        <v>7.085</v>
      </c>
      <c r="S54" s="4">
        <v>16.556999999999999</v>
      </c>
      <c r="T54" s="3">
        <v>1</v>
      </c>
      <c r="U54" s="4">
        <v>16.810384653914795</v>
      </c>
      <c r="V54" s="3">
        <v>3</v>
      </c>
      <c r="W54" s="4">
        <v>51.335311572700306</v>
      </c>
      <c r="X54" s="4">
        <v>157.56637616387337</v>
      </c>
      <c r="Y54" s="4">
        <v>32.377968760503251</v>
      </c>
      <c r="Z54" s="4">
        <v>13.58244287368044</v>
      </c>
      <c r="AA54" s="4">
        <v>27.91026370994091</v>
      </c>
      <c r="AB54" s="4">
        <v>8.6201404159694093</v>
      </c>
      <c r="AC54" s="5">
        <v>0.39623999999999998</v>
      </c>
      <c r="AD54" s="4">
        <v>17</v>
      </c>
      <c r="AE54" s="4">
        <v>51.829268292682933</v>
      </c>
      <c r="AF54" s="4">
        <v>1.1040000000000001</v>
      </c>
      <c r="AG54" s="4">
        <v>2.7861901877649915</v>
      </c>
    </row>
    <row r="55" spans="1:33" x14ac:dyDescent="0.25">
      <c r="A55" s="3">
        <v>3</v>
      </c>
      <c r="B55" s="3" t="s">
        <v>68</v>
      </c>
      <c r="C55" s="3" t="s">
        <v>31</v>
      </c>
      <c r="D55" s="3">
        <v>1.2010000000000001</v>
      </c>
      <c r="E55" s="3">
        <v>1.0260874</v>
      </c>
      <c r="F55" s="3">
        <v>0.34554119999999999</v>
      </c>
      <c r="G55" s="3">
        <v>0.23284740000000001</v>
      </c>
      <c r="H55" s="3">
        <v>6.1413800000000004E-2</v>
      </c>
      <c r="I55" s="3">
        <v>0.1353338</v>
      </c>
      <c r="J55" s="4">
        <v>10724.21</v>
      </c>
      <c r="K55" s="4">
        <v>10.154</v>
      </c>
      <c r="L55" s="9">
        <v>0.05</v>
      </c>
      <c r="M55" s="3">
        <v>1.105</v>
      </c>
      <c r="N55" s="3">
        <v>9.9079999999999995</v>
      </c>
      <c r="O55" s="4">
        <v>82.22</v>
      </c>
      <c r="P55" s="4">
        <v>963.11099999999999</v>
      </c>
      <c r="Q55" s="4">
        <v>1496.903</v>
      </c>
      <c r="R55" s="3">
        <v>8.5289999999999999</v>
      </c>
      <c r="S55" s="4">
        <v>5.8540000000000001</v>
      </c>
      <c r="T55" s="3">
        <v>5.4382470119521917</v>
      </c>
      <c r="U55" s="4">
        <v>21.806218552445266</v>
      </c>
      <c r="V55" s="3">
        <v>0</v>
      </c>
      <c r="W55" s="4">
        <v>59.765976597659765</v>
      </c>
      <c r="X55" s="4">
        <v>42.139834995466906</v>
      </c>
      <c r="Y55" s="4">
        <v>10.473681583884504</v>
      </c>
      <c r="Z55" s="4">
        <v>0.84511217140580608</v>
      </c>
      <c r="AA55" s="4">
        <v>2.1004913253508963</v>
      </c>
      <c r="AB55" s="4">
        <v>2.0054947331823132</v>
      </c>
      <c r="AC55" s="5">
        <v>0.25907999999999998</v>
      </c>
      <c r="AD55" s="4">
        <v>71.400000000000006</v>
      </c>
      <c r="AE55" s="4">
        <v>79.865771812080538</v>
      </c>
      <c r="AF55" s="4">
        <v>1.504</v>
      </c>
      <c r="AG55" s="4">
        <v>5.8051567083526328</v>
      </c>
    </row>
    <row r="56" spans="1:33" x14ac:dyDescent="0.25">
      <c r="A56" s="3">
        <v>3</v>
      </c>
      <c r="B56" s="3" t="s">
        <v>81</v>
      </c>
      <c r="C56" s="3" t="s">
        <v>39</v>
      </c>
      <c r="D56" s="3">
        <v>1.0369999999999999</v>
      </c>
      <c r="E56" s="3">
        <v>0.66630820000000002</v>
      </c>
      <c r="F56" s="3">
        <v>0.41931580000000002</v>
      </c>
      <c r="G56" s="3">
        <v>0.55023909999999998</v>
      </c>
      <c r="H56" s="3">
        <v>0.17527280000000001</v>
      </c>
      <c r="I56" s="3">
        <v>0.25740799999999997</v>
      </c>
      <c r="J56" s="4">
        <v>655.38800000000003</v>
      </c>
      <c r="K56" s="4">
        <v>15.159000000000001</v>
      </c>
      <c r="L56" s="9">
        <v>0.05</v>
      </c>
      <c r="M56" s="3">
        <v>0.70499999999999996</v>
      </c>
      <c r="N56" s="3">
        <v>4.931</v>
      </c>
      <c r="O56" s="4">
        <v>70.156999999999996</v>
      </c>
      <c r="P56" s="4">
        <v>238.321</v>
      </c>
      <c r="Q56" s="4">
        <v>2359.2350000000001</v>
      </c>
      <c r="R56" s="3">
        <v>5</v>
      </c>
      <c r="S56" s="4">
        <v>7.4219999999999997</v>
      </c>
      <c r="T56" s="3">
        <v>1</v>
      </c>
      <c r="U56" s="4">
        <v>28.567450770737977</v>
      </c>
      <c r="V56" s="3">
        <v>0</v>
      </c>
      <c r="W56" s="4">
        <v>51.25</v>
      </c>
      <c r="X56" s="4">
        <v>75.179849902534102</v>
      </c>
      <c r="Y56" s="4">
        <v>15.421507672314688</v>
      </c>
      <c r="Z56" s="4">
        <v>2.5652366735764165</v>
      </c>
      <c r="AA56" s="4">
        <v>5.262023945797778</v>
      </c>
      <c r="AB56" s="4">
        <v>3.4121332736126537</v>
      </c>
      <c r="AC56" s="5">
        <v>0.30987999999999999</v>
      </c>
      <c r="AD56" s="4">
        <v>43.4</v>
      </c>
      <c r="AE56" s="4">
        <v>61.823361823361829</v>
      </c>
      <c r="AF56" s="4">
        <v>1.75</v>
      </c>
      <c r="AG56" s="4">
        <v>5.6473473602684914</v>
      </c>
    </row>
    <row r="57" spans="1:33" x14ac:dyDescent="0.25">
      <c r="A57" s="3">
        <v>3</v>
      </c>
      <c r="B57" s="3" t="s">
        <v>71</v>
      </c>
      <c r="C57" s="3" t="s">
        <v>39</v>
      </c>
      <c r="D57" s="3">
        <v>1.3049999999999999</v>
      </c>
      <c r="E57" s="3">
        <v>0.27729540000000003</v>
      </c>
      <c r="F57" s="3">
        <v>0.80415709999999996</v>
      </c>
      <c r="G57" s="3">
        <v>0.1654042</v>
      </c>
      <c r="H57" s="3">
        <v>0.13482089999999999</v>
      </c>
      <c r="I57" s="3">
        <v>0.14882989999999999</v>
      </c>
      <c r="J57" s="4">
        <v>106.333</v>
      </c>
      <c r="K57" s="4">
        <v>23.256</v>
      </c>
      <c r="L57" s="9">
        <v>0.05</v>
      </c>
      <c r="M57" s="3">
        <v>0.50900000000000001</v>
      </c>
      <c r="N57" s="3">
        <v>8.27</v>
      </c>
      <c r="O57" s="4">
        <v>58.203000000000003</v>
      </c>
      <c r="P57" s="4">
        <v>221.727</v>
      </c>
      <c r="Q57" s="4">
        <v>164.53800000000001</v>
      </c>
      <c r="R57" s="3">
        <v>5</v>
      </c>
      <c r="S57" s="4">
        <v>11.54</v>
      </c>
      <c r="T57" s="3">
        <v>1</v>
      </c>
      <c r="U57" s="4">
        <v>29.38989808291619</v>
      </c>
      <c r="V57" s="3">
        <v>0</v>
      </c>
      <c r="W57" s="4">
        <v>47.463175122749597</v>
      </c>
      <c r="X57" s="4">
        <v>95.664918727915193</v>
      </c>
      <c r="Y57" s="4">
        <v>18.209116929207536</v>
      </c>
      <c r="Z57" s="4">
        <v>11.794991501756922</v>
      </c>
      <c r="AA57" s="4">
        <v>22.450902827331713</v>
      </c>
      <c r="AB57" s="4">
        <v>12.32948468320302</v>
      </c>
      <c r="AC57" s="5">
        <v>0.28447999999999996</v>
      </c>
      <c r="AD57" s="4">
        <v>41.6</v>
      </c>
      <c r="AE57" s="4">
        <v>64.797507788161994</v>
      </c>
      <c r="AF57" s="4">
        <v>1.5</v>
      </c>
      <c r="AG57" s="4">
        <v>5.2727784026996636</v>
      </c>
    </row>
    <row r="58" spans="1:33" x14ac:dyDescent="0.25">
      <c r="A58" s="3">
        <v>3</v>
      </c>
      <c r="B58" s="3" t="s">
        <v>82</v>
      </c>
      <c r="C58" s="3" t="s">
        <v>39</v>
      </c>
      <c r="D58" s="3">
        <v>1.4379999999999999</v>
      </c>
      <c r="E58" s="3">
        <v>1.58321</v>
      </c>
      <c r="F58" s="3">
        <v>0.43032189999999998</v>
      </c>
      <c r="G58" s="3">
        <v>0.2297466</v>
      </c>
      <c r="H58" s="3">
        <v>8.2193200000000008E-2</v>
      </c>
      <c r="I58" s="3">
        <v>0.23514549999999998</v>
      </c>
      <c r="J58" s="4">
        <v>411.86200000000002</v>
      </c>
      <c r="K58" s="4">
        <v>10.676</v>
      </c>
      <c r="L58" s="9">
        <v>0.05</v>
      </c>
      <c r="M58" s="3">
        <v>1.3220000000000001</v>
      </c>
      <c r="N58" s="3">
        <v>4.6260000000000003</v>
      </c>
      <c r="O58" s="4">
        <v>96.522000000000006</v>
      </c>
      <c r="P58" s="4">
        <v>838.73800000000006</v>
      </c>
      <c r="Q58" s="4">
        <v>637.39800000000002</v>
      </c>
      <c r="R58" s="3">
        <v>5</v>
      </c>
      <c r="S58" s="4">
        <v>11.984999999999999</v>
      </c>
      <c r="T58" s="3">
        <v>1</v>
      </c>
      <c r="U58" s="4">
        <v>30.905896817515114</v>
      </c>
      <c r="V58" s="3">
        <v>0</v>
      </c>
      <c r="W58" s="4">
        <v>47.012578616352201</v>
      </c>
      <c r="X58" s="4">
        <v>51.898654817586525</v>
      </c>
      <c r="Y58" s="4">
        <v>9.7945235798175165</v>
      </c>
      <c r="Z58" s="4">
        <v>5.1493534337235456</v>
      </c>
      <c r="AA58" s="4">
        <v>9.7180676078580852</v>
      </c>
      <c r="AB58" s="4">
        <v>9.9219400807641378</v>
      </c>
      <c r="AC58" s="5">
        <v>0.28193999999999997</v>
      </c>
      <c r="AD58" s="4">
        <v>51.6</v>
      </c>
      <c r="AE58" s="4">
        <v>76.557863501483681</v>
      </c>
      <c r="AF58" s="4">
        <v>1.8560000000000001</v>
      </c>
      <c r="AG58" s="4">
        <v>6.5829609136695764</v>
      </c>
    </row>
    <row r="59" spans="1:33" x14ac:dyDescent="0.25">
      <c r="A59" s="3">
        <v>3</v>
      </c>
      <c r="B59" s="3" t="s">
        <v>49</v>
      </c>
      <c r="C59" s="3" t="s">
        <v>29</v>
      </c>
      <c r="D59" s="3">
        <v>3.6110000000000002</v>
      </c>
      <c r="E59" s="3">
        <v>0.83048379999999999</v>
      </c>
      <c r="F59" s="3">
        <v>0.65154440000000002</v>
      </c>
      <c r="G59" s="3">
        <v>0.58401840000000005</v>
      </c>
      <c r="H59" s="3">
        <v>0.24003000000000002</v>
      </c>
      <c r="I59" s="3">
        <v>0.64996130000000008</v>
      </c>
      <c r="J59" s="4">
        <v>63.177</v>
      </c>
      <c r="K59" s="4">
        <v>25.870999999999999</v>
      </c>
      <c r="L59" s="9">
        <v>0.05</v>
      </c>
      <c r="M59" s="3">
        <v>0.46200000000000002</v>
      </c>
      <c r="N59" s="3">
        <v>12.603999999999999</v>
      </c>
      <c r="O59" s="4">
        <v>83.311999999999998</v>
      </c>
      <c r="P59" s="4">
        <v>815.25099999999998</v>
      </c>
      <c r="Q59" s="4">
        <v>157.96299999999999</v>
      </c>
      <c r="R59" s="3">
        <v>5</v>
      </c>
      <c r="S59" s="4">
        <v>15.718999999999999</v>
      </c>
      <c r="T59" s="3">
        <v>1</v>
      </c>
      <c r="U59" s="4">
        <v>17.380039168929539</v>
      </c>
      <c r="V59" s="3">
        <v>0</v>
      </c>
      <c r="W59" s="4">
        <v>68.141592920353972</v>
      </c>
      <c r="X59" s="4">
        <v>20.643955116696588</v>
      </c>
      <c r="Y59" s="4">
        <v>6.4799081338519828</v>
      </c>
      <c r="Z59" s="4">
        <v>0.31492910238651478</v>
      </c>
      <c r="AA59" s="4">
        <v>0.98852746026878224</v>
      </c>
      <c r="AB59" s="4">
        <v>1.5255269671256155</v>
      </c>
      <c r="AC59" s="5">
        <v>0.21843999999999997</v>
      </c>
      <c r="AD59" s="4">
        <v>51.4</v>
      </c>
      <c r="AE59" s="4">
        <v>118.98148148148147</v>
      </c>
      <c r="AF59" s="4">
        <v>0.50600000000000001</v>
      </c>
      <c r="AG59" s="4">
        <v>2.3164255630836847</v>
      </c>
    </row>
    <row r="60" spans="1:33" x14ac:dyDescent="0.25">
      <c r="A60" s="3">
        <v>3</v>
      </c>
      <c r="B60" s="3" t="s">
        <v>83</v>
      </c>
      <c r="C60" s="3" t="s">
        <v>70</v>
      </c>
      <c r="D60" s="3">
        <v>1.024</v>
      </c>
      <c r="E60" s="3">
        <v>1.3715834999999998</v>
      </c>
      <c r="F60" s="3">
        <v>0.26873079999999999</v>
      </c>
      <c r="G60" s="3">
        <v>0.61366620000000005</v>
      </c>
      <c r="H60" s="3">
        <v>6.3656400000000002E-2</v>
      </c>
      <c r="I60" s="3">
        <v>0.17288009999999998</v>
      </c>
      <c r="J60" s="4">
        <v>367.505</v>
      </c>
      <c r="K60" s="4">
        <v>40.231999999999999</v>
      </c>
      <c r="L60" s="10">
        <v>2.8860000000000001</v>
      </c>
      <c r="M60" s="3">
        <v>0.55900000000000005</v>
      </c>
      <c r="N60" s="3">
        <v>7.7709999999999999</v>
      </c>
      <c r="O60" s="4">
        <v>72.488</v>
      </c>
      <c r="P60" s="4">
        <v>1028.825</v>
      </c>
      <c r="Q60" s="4">
        <v>627.47799999999995</v>
      </c>
      <c r="R60" s="3">
        <v>15.372999999999999</v>
      </c>
      <c r="S60" s="4">
        <v>11.451000000000001</v>
      </c>
      <c r="T60" s="3">
        <v>1</v>
      </c>
      <c r="U60" s="4">
        <v>19.820960024694497</v>
      </c>
      <c r="V60" s="3">
        <v>0</v>
      </c>
      <c r="W60" s="4">
        <v>59.306569343065682</v>
      </c>
      <c r="X60" s="4">
        <v>59.596923076923083</v>
      </c>
      <c r="Y60" s="4">
        <v>14.645342531907552</v>
      </c>
      <c r="Z60" s="4">
        <v>4.3996529786003471</v>
      </c>
      <c r="AA60" s="4">
        <v>10.811703283735378</v>
      </c>
      <c r="AB60" s="4">
        <v>7.382349207729427</v>
      </c>
      <c r="AC60" s="5">
        <v>0.31496000000000002</v>
      </c>
      <c r="AD60" s="4">
        <v>93.6</v>
      </c>
      <c r="AE60" s="4">
        <v>69.955156950672645</v>
      </c>
      <c r="AF60" s="4">
        <v>1.0900000000000001</v>
      </c>
      <c r="AG60" s="4">
        <v>3.460756921513843</v>
      </c>
    </row>
    <row r="61" spans="1:33" x14ac:dyDescent="0.25">
      <c r="A61" s="3">
        <v>3</v>
      </c>
      <c r="B61" s="3" t="s">
        <v>84</v>
      </c>
      <c r="C61" s="3" t="s">
        <v>39</v>
      </c>
      <c r="D61" s="3">
        <v>1.764</v>
      </c>
      <c r="E61" s="3">
        <v>0.45405230000000002</v>
      </c>
      <c r="F61" s="3">
        <v>0.96263120000000002</v>
      </c>
      <c r="G61" s="3">
        <v>0.1387641</v>
      </c>
      <c r="H61" s="3">
        <v>0.1656619</v>
      </c>
      <c r="I61" s="3">
        <v>0.21804690000000002</v>
      </c>
      <c r="J61" s="4">
        <v>364.87700000000001</v>
      </c>
      <c r="K61" s="4">
        <v>17.798999999999999</v>
      </c>
      <c r="L61" s="9">
        <v>0.05</v>
      </c>
      <c r="M61" s="3">
        <v>0.72699999999999998</v>
      </c>
      <c r="N61" s="3">
        <v>6.9</v>
      </c>
      <c r="O61" s="4">
        <v>69.753</v>
      </c>
      <c r="P61" s="4">
        <v>966.79700000000003</v>
      </c>
      <c r="Q61" s="4">
        <v>883.53</v>
      </c>
      <c r="R61" s="3">
        <v>5</v>
      </c>
      <c r="S61" s="4">
        <v>22.678000000000001</v>
      </c>
      <c r="T61" s="3">
        <v>1</v>
      </c>
      <c r="U61" s="4">
        <v>25.55292360404448</v>
      </c>
      <c r="V61" s="3">
        <v>0</v>
      </c>
      <c r="W61" s="4">
        <v>54.371002132196168</v>
      </c>
      <c r="X61" s="4">
        <v>33.212679738562088</v>
      </c>
      <c r="Y61" s="4">
        <v>7.2788536436381408</v>
      </c>
      <c r="Z61" s="4">
        <v>1.4171531253687708</v>
      </c>
      <c r="AA61" s="4">
        <v>3.10581689625212</v>
      </c>
      <c r="AB61" s="4">
        <v>4.2669038949102429</v>
      </c>
      <c r="AC61" s="5">
        <v>0.23876</v>
      </c>
      <c r="AD61" s="4">
        <v>39.200000000000003</v>
      </c>
      <c r="AE61" s="4">
        <v>91.588785046728972</v>
      </c>
      <c r="AF61" s="4">
        <v>0.876</v>
      </c>
      <c r="AG61" s="4">
        <v>3.668956274082761</v>
      </c>
    </row>
    <row r="62" spans="1:33" x14ac:dyDescent="0.25">
      <c r="A62" s="3">
        <v>3</v>
      </c>
      <c r="B62" s="3" t="s">
        <v>51</v>
      </c>
      <c r="C62" s="3" t="s">
        <v>52</v>
      </c>
      <c r="D62" s="3">
        <v>1.77</v>
      </c>
      <c r="E62" s="3">
        <v>0.98117500000000002</v>
      </c>
      <c r="F62" s="3">
        <v>0.50254809999999994</v>
      </c>
      <c r="G62" s="3">
        <v>0.30467549999999999</v>
      </c>
      <c r="H62" s="3">
        <v>0.1142278</v>
      </c>
      <c r="I62" s="3">
        <v>0.1884342</v>
      </c>
      <c r="J62" s="4">
        <v>157.74100000000001</v>
      </c>
      <c r="K62" s="4">
        <v>42.563000000000002</v>
      </c>
      <c r="L62" s="9">
        <v>0.05</v>
      </c>
      <c r="M62" s="3">
        <v>0.60499999999999998</v>
      </c>
      <c r="N62" s="3">
        <v>4.8070000000000004</v>
      </c>
      <c r="O62" s="4">
        <v>76.733000000000004</v>
      </c>
      <c r="P62" s="4">
        <v>722.48500000000001</v>
      </c>
      <c r="Q62" s="4">
        <v>122.56399999999999</v>
      </c>
      <c r="R62" s="3">
        <v>5</v>
      </c>
      <c r="S62" s="4">
        <v>7.7460000000000004</v>
      </c>
      <c r="T62" s="3">
        <v>1</v>
      </c>
      <c r="U62" s="4">
        <v>16.754084037672744</v>
      </c>
      <c r="V62" s="3">
        <v>0</v>
      </c>
      <c r="W62" s="4">
        <v>51.982378854625544</v>
      </c>
      <c r="X62" s="4">
        <v>61.015796610169495</v>
      </c>
      <c r="Y62" s="4">
        <v>12.70695947753071</v>
      </c>
      <c r="Z62" s="4">
        <v>1.2263339792331764</v>
      </c>
      <c r="AA62" s="4">
        <v>2.553924892531477</v>
      </c>
      <c r="AB62" s="4">
        <v>2.0098630967128659</v>
      </c>
      <c r="AC62" s="5">
        <v>0.26162000000000002</v>
      </c>
      <c r="AD62" s="4">
        <v>37.4</v>
      </c>
      <c r="AE62" s="4">
        <v>85.77981651376146</v>
      </c>
      <c r="AF62" s="4">
        <v>1.214</v>
      </c>
      <c r="AG62" s="4">
        <v>4.6403180185001141</v>
      </c>
    </row>
    <row r="63" spans="1:33" x14ac:dyDescent="0.25">
      <c r="A63" s="3">
        <v>3</v>
      </c>
      <c r="B63" s="3" t="s">
        <v>85</v>
      </c>
      <c r="C63" s="3" t="s">
        <v>39</v>
      </c>
      <c r="D63" s="3">
        <v>1.4850000000000001</v>
      </c>
      <c r="E63" s="3">
        <v>0.39280140000000002</v>
      </c>
      <c r="F63" s="3">
        <v>0.83527839999999998</v>
      </c>
      <c r="G63" s="3">
        <v>0.13203239999999999</v>
      </c>
      <c r="H63" s="3">
        <v>0.11901279999999999</v>
      </c>
      <c r="I63" s="3">
        <v>0.27783479999999999</v>
      </c>
      <c r="J63" s="4">
        <v>232.82</v>
      </c>
      <c r="K63" s="4">
        <v>13.98</v>
      </c>
      <c r="L63" s="9">
        <v>0.05</v>
      </c>
      <c r="M63" s="3">
        <v>0.90400000000000003</v>
      </c>
      <c r="N63" s="3">
        <v>8.3610000000000007</v>
      </c>
      <c r="O63" s="4">
        <v>76.581000000000003</v>
      </c>
      <c r="P63" s="4">
        <v>576.23299999999995</v>
      </c>
      <c r="Q63" s="4">
        <v>754.29200000000003</v>
      </c>
      <c r="R63" s="3">
        <v>5</v>
      </c>
      <c r="S63" s="4">
        <v>19.695</v>
      </c>
      <c r="T63" s="3">
        <v>1</v>
      </c>
      <c r="U63" s="4">
        <v>32.119189774278588</v>
      </c>
      <c r="V63" s="3">
        <v>0</v>
      </c>
      <c r="W63" s="4">
        <v>51.140065146579808</v>
      </c>
      <c r="X63" s="4">
        <v>83.117423760523835</v>
      </c>
      <c r="Y63" s="4">
        <v>17.011366062987214</v>
      </c>
      <c r="Z63" s="4">
        <v>7.3952234740125009</v>
      </c>
      <c r="AA63" s="4">
        <v>15.135557376812251</v>
      </c>
      <c r="AB63" s="4">
        <v>8.8973203684939293</v>
      </c>
      <c r="AC63" s="5">
        <v>0.54864000000000002</v>
      </c>
      <c r="AD63" s="4">
        <v>86.4</v>
      </c>
      <c r="AE63" s="4">
        <v>48</v>
      </c>
      <c r="AF63" s="4">
        <v>2.4660000000000002</v>
      </c>
      <c r="AG63" s="4">
        <v>4.4947506561679793</v>
      </c>
    </row>
    <row r="64" spans="1:33" x14ac:dyDescent="0.25">
      <c r="A64" s="3">
        <v>3</v>
      </c>
      <c r="B64" s="3" t="s">
        <v>86</v>
      </c>
      <c r="C64" s="3" t="s">
        <v>44</v>
      </c>
      <c r="D64" s="3">
        <v>1.403</v>
      </c>
      <c r="E64" s="3">
        <v>1.1054837</v>
      </c>
      <c r="F64" s="3">
        <v>0.76573159999999996</v>
      </c>
      <c r="G64" s="3">
        <v>0.53263139999999998</v>
      </c>
      <c r="H64" s="3">
        <v>0.10699500000000001</v>
      </c>
      <c r="I64" s="3">
        <v>0.16943569999999999</v>
      </c>
      <c r="J64" s="4">
        <v>1697.1279999999999</v>
      </c>
      <c r="K64" s="4">
        <v>21.384</v>
      </c>
      <c r="L64" s="9">
        <v>0.05</v>
      </c>
      <c r="M64" s="3">
        <v>0.61699999999999999</v>
      </c>
      <c r="N64" s="3">
        <v>14.444000000000001</v>
      </c>
      <c r="O64" s="4">
        <v>76.126999999999995</v>
      </c>
      <c r="P64" s="4">
        <v>67.626000000000005</v>
      </c>
      <c r="Q64" s="4">
        <v>2752.8270000000002</v>
      </c>
      <c r="R64" s="3">
        <v>5</v>
      </c>
      <c r="S64" s="4">
        <v>11.457000000000001</v>
      </c>
      <c r="T64" s="3">
        <v>1</v>
      </c>
      <c r="U64" s="4">
        <v>32.837692399519334</v>
      </c>
      <c r="V64" s="3">
        <v>0</v>
      </c>
      <c r="W64" s="4">
        <v>69.915254237288138</v>
      </c>
      <c r="X64" s="4">
        <v>36.454938812785386</v>
      </c>
      <c r="Y64" s="4">
        <v>12.117416281432892</v>
      </c>
      <c r="Z64" s="4">
        <v>0.48689926483274504</v>
      </c>
      <c r="AA64" s="4">
        <v>1.6184257253595471</v>
      </c>
      <c r="AB64" s="4">
        <v>1.3356194817202132</v>
      </c>
      <c r="AC64" s="5">
        <v>0.29971999999999993</v>
      </c>
      <c r="AD64" s="4">
        <v>16</v>
      </c>
      <c r="AE64" s="4">
        <v>112.67605633802818</v>
      </c>
      <c r="AF64" s="4">
        <v>1.254</v>
      </c>
      <c r="AG64" s="4">
        <v>4.1839049779794486</v>
      </c>
    </row>
    <row r="65" spans="1:33" x14ac:dyDescent="0.25">
      <c r="A65" s="3">
        <v>3</v>
      </c>
      <c r="B65" s="3" t="s">
        <v>87</v>
      </c>
      <c r="C65" s="3" t="s">
        <v>39</v>
      </c>
      <c r="D65" s="3">
        <v>1.4059999999999999</v>
      </c>
      <c r="E65" s="3">
        <v>0.38368969999999997</v>
      </c>
      <c r="F65" s="3">
        <v>0.60873909999999998</v>
      </c>
      <c r="G65" s="3">
        <v>0.35683209999999999</v>
      </c>
      <c r="H65" s="3">
        <v>0.14316579999999998</v>
      </c>
      <c r="I65" s="3">
        <v>0.20969189999999999</v>
      </c>
      <c r="J65" s="4">
        <v>315.88299999999998</v>
      </c>
      <c r="K65" s="4">
        <v>24.552</v>
      </c>
      <c r="L65" s="9">
        <v>0.05</v>
      </c>
      <c r="M65" s="3">
        <v>0.48399999999999999</v>
      </c>
      <c r="N65" s="3">
        <v>4.6630000000000003</v>
      </c>
      <c r="O65" s="4">
        <v>55.112000000000002</v>
      </c>
      <c r="P65" s="4">
        <v>264.07</v>
      </c>
      <c r="Q65" s="4">
        <v>1755.8510000000001</v>
      </c>
      <c r="R65" s="3">
        <v>5</v>
      </c>
      <c r="S65" s="4">
        <v>11.208</v>
      </c>
      <c r="T65" s="3">
        <v>1</v>
      </c>
      <c r="U65" s="4">
        <v>15.948767544512311</v>
      </c>
      <c r="V65" s="3">
        <v>0</v>
      </c>
      <c r="W65" s="4">
        <v>59.113924050632903</v>
      </c>
      <c r="X65" s="4">
        <v>116.09832090199475</v>
      </c>
      <c r="Y65" s="4">
        <v>28.395564554977042</v>
      </c>
      <c r="Z65" s="4">
        <v>11.94763292332129</v>
      </c>
      <c r="AA65" s="4">
        <v>29.221764735058255</v>
      </c>
      <c r="AB65" s="4">
        <v>10.290960997969103</v>
      </c>
      <c r="AC65" s="5">
        <v>0.35559999999999997</v>
      </c>
      <c r="AD65" s="4">
        <v>50.6</v>
      </c>
      <c r="AE65" s="4">
        <v>78.328173374613002</v>
      </c>
      <c r="AF65" s="4">
        <v>0.84399999999999997</v>
      </c>
      <c r="AG65" s="4">
        <v>2.373453318335208</v>
      </c>
    </row>
    <row r="66" spans="1:33" x14ac:dyDescent="0.25">
      <c r="A66" s="3">
        <v>3</v>
      </c>
      <c r="B66" s="3" t="s">
        <v>88</v>
      </c>
      <c r="C66" s="3" t="s">
        <v>89</v>
      </c>
      <c r="D66" s="3">
        <f>(2.759+2.775)/2</f>
        <v>2.7669999999999999</v>
      </c>
      <c r="E66" s="3">
        <v>0.97373539999999992</v>
      </c>
      <c r="F66" s="3">
        <v>0.5039536</v>
      </c>
      <c r="G66" s="3">
        <v>0.39172629999999997</v>
      </c>
      <c r="H66" s="3">
        <v>0.2040488</v>
      </c>
      <c r="I66" s="3">
        <v>0.19729059999999998</v>
      </c>
      <c r="J66" s="4">
        <v>332.96800000000002</v>
      </c>
      <c r="K66" s="4">
        <v>23.978999999999999</v>
      </c>
      <c r="L66" s="9">
        <v>0.05</v>
      </c>
      <c r="M66" s="3">
        <v>0.61299999999999999</v>
      </c>
      <c r="N66" s="3">
        <v>6.9189999999999996</v>
      </c>
      <c r="O66" s="4">
        <v>90.355999999999995</v>
      </c>
      <c r="P66" s="4">
        <v>415.88600000000002</v>
      </c>
      <c r="Q66" s="4">
        <v>274.64499999999998</v>
      </c>
      <c r="R66" s="3">
        <v>5</v>
      </c>
      <c r="S66" s="4">
        <v>17.233000000000001</v>
      </c>
      <c r="T66" s="3">
        <v>1</v>
      </c>
      <c r="U66" s="4">
        <v>26.544420399486675</v>
      </c>
      <c r="V66" s="3">
        <v>3</v>
      </c>
      <c r="W66" s="4">
        <v>66.321243523316056</v>
      </c>
      <c r="X66" s="4">
        <v>19.936111665004979</v>
      </c>
      <c r="Y66" s="4">
        <v>5.9194916174553249</v>
      </c>
      <c r="Z66" s="4">
        <v>0.67971652166436236</v>
      </c>
      <c r="AA66" s="4">
        <v>2.0182352104803369</v>
      </c>
      <c r="AB66" s="4">
        <v>3.4094738888200977</v>
      </c>
      <c r="AC66" s="5">
        <v>0.27178000000000002</v>
      </c>
      <c r="AD66" s="4">
        <v>28.2</v>
      </c>
      <c r="AE66" s="4">
        <v>108.46153846153845</v>
      </c>
      <c r="AF66" s="4">
        <v>0.996</v>
      </c>
      <c r="AG66" s="4">
        <v>3.6647288247847523</v>
      </c>
    </row>
    <row r="67" spans="1:33" x14ac:dyDescent="0.25">
      <c r="A67" s="3">
        <v>3</v>
      </c>
      <c r="B67" s="3" t="s">
        <v>87</v>
      </c>
      <c r="C67" s="3" t="s">
        <v>39</v>
      </c>
      <c r="D67" s="3">
        <v>1.5549999999999999</v>
      </c>
      <c r="E67" s="3">
        <v>0.31723620000000002</v>
      </c>
      <c r="F67" s="3">
        <v>1.0680756</v>
      </c>
      <c r="G67" s="3">
        <v>0.34372259999999999</v>
      </c>
      <c r="H67" s="3">
        <v>0.13860169999999999</v>
      </c>
      <c r="I67" s="3">
        <v>0.18602289999999999</v>
      </c>
      <c r="J67" s="4">
        <v>385.31700000000001</v>
      </c>
      <c r="K67" s="4">
        <v>22.890999999999998</v>
      </c>
      <c r="L67" s="9">
        <v>0.05</v>
      </c>
      <c r="M67" s="3">
        <v>0.39800000000000002</v>
      </c>
      <c r="N67" s="3">
        <v>7.7009999999999996</v>
      </c>
      <c r="O67" s="4">
        <v>63.363</v>
      </c>
      <c r="P67" s="4">
        <v>225.24</v>
      </c>
      <c r="Q67" s="4">
        <v>1114.0360000000001</v>
      </c>
      <c r="R67" s="3">
        <v>5</v>
      </c>
      <c r="S67" s="4">
        <v>13.154</v>
      </c>
      <c r="T67" s="3">
        <v>1</v>
      </c>
      <c r="U67" s="4">
        <v>15.304077847574511</v>
      </c>
      <c r="V67" s="3">
        <v>0</v>
      </c>
      <c r="W67" s="4">
        <v>63.353115727002965</v>
      </c>
      <c r="X67" s="4">
        <v>90.721923566878971</v>
      </c>
      <c r="Y67" s="4">
        <v>24.755698981407459</v>
      </c>
      <c r="Z67" s="4">
        <v>9.9178083019153185</v>
      </c>
      <c r="AA67" s="4">
        <v>27.063169212513866</v>
      </c>
      <c r="AB67" s="4">
        <v>10.932096578181618</v>
      </c>
      <c r="AC67" s="5">
        <v>0.31242000000000003</v>
      </c>
      <c r="AD67" s="4">
        <v>45.2</v>
      </c>
      <c r="AE67" s="4">
        <v>91.497975708502011</v>
      </c>
      <c r="AF67" s="4">
        <v>0.56200000000000006</v>
      </c>
      <c r="AG67" s="4">
        <v>1.7988605082901223</v>
      </c>
    </row>
    <row r="68" spans="1:33" x14ac:dyDescent="0.25">
      <c r="A68" s="3">
        <v>3</v>
      </c>
      <c r="B68" s="3" t="s">
        <v>90</v>
      </c>
      <c r="C68" s="3" t="s">
        <v>39</v>
      </c>
      <c r="D68" s="3">
        <v>1.419</v>
      </c>
      <c r="E68" s="3">
        <v>0.44665840000000001</v>
      </c>
      <c r="F68" s="3">
        <v>1.0263933999999999</v>
      </c>
      <c r="G68" s="3">
        <v>0.16814690000000002</v>
      </c>
      <c r="H68" s="3">
        <v>0.1603416</v>
      </c>
      <c r="I68" s="3">
        <v>0.2279852</v>
      </c>
      <c r="J68" s="4">
        <v>108.56100000000001</v>
      </c>
      <c r="K68" s="4">
        <v>14.340999999999999</v>
      </c>
      <c r="L68" s="9">
        <v>0.05</v>
      </c>
      <c r="M68" s="3">
        <v>0.34200000000000003</v>
      </c>
      <c r="N68" s="3">
        <v>6.3250000000000002</v>
      </c>
      <c r="O68" s="4">
        <v>59.692</v>
      </c>
      <c r="P68" s="4">
        <v>201.43</v>
      </c>
      <c r="Q68" s="4">
        <v>352.66399999999999</v>
      </c>
      <c r="R68" s="3">
        <v>5</v>
      </c>
      <c r="S68" s="4">
        <v>15.964</v>
      </c>
      <c r="T68" s="3">
        <v>1</v>
      </c>
      <c r="U68" s="4">
        <v>26.090125123878146</v>
      </c>
      <c r="V68" s="3">
        <v>0</v>
      </c>
      <c r="W68" s="4">
        <v>56.869369369369373</v>
      </c>
      <c r="X68" s="4">
        <v>54.852346902654858</v>
      </c>
      <c r="Y68" s="4">
        <v>12.717724294923634</v>
      </c>
      <c r="Z68" s="4">
        <v>4.2498086341639469</v>
      </c>
      <c r="AA68" s="4">
        <v>9.8533422118474814</v>
      </c>
      <c r="AB68" s="4">
        <v>7.7477243438753494</v>
      </c>
      <c r="AC68" s="5">
        <v>0.26924000000000003</v>
      </c>
      <c r="AD68" s="4">
        <v>67.2</v>
      </c>
      <c r="AE68" s="4">
        <v>87.728459530026115</v>
      </c>
      <c r="AF68" s="4">
        <v>1.502</v>
      </c>
      <c r="AG68" s="4">
        <v>5.5786658743128799</v>
      </c>
    </row>
    <row r="69" spans="1:33" x14ac:dyDescent="0.25">
      <c r="A69" s="3">
        <v>3</v>
      </c>
      <c r="B69" s="3" t="s">
        <v>91</v>
      </c>
      <c r="C69" s="3" t="s">
        <v>47</v>
      </c>
      <c r="D69" s="3">
        <v>1.968</v>
      </c>
      <c r="E69" s="3">
        <v>0.36859550000000002</v>
      </c>
      <c r="F69" s="3">
        <v>0.72958959999999995</v>
      </c>
      <c r="G69" s="3">
        <v>0.21558150000000001</v>
      </c>
      <c r="H69" s="3">
        <v>0.1237593</v>
      </c>
      <c r="I69" s="3">
        <v>0.3919897</v>
      </c>
      <c r="J69" s="4">
        <v>129.65600000000001</v>
      </c>
      <c r="K69" s="4">
        <v>18.463999999999999</v>
      </c>
      <c r="L69" s="9">
        <v>0.05</v>
      </c>
      <c r="M69" s="3">
        <v>0.34399999999999997</v>
      </c>
      <c r="N69" s="3">
        <v>10.33</v>
      </c>
      <c r="O69" s="4">
        <v>132.16200000000001</v>
      </c>
      <c r="P69" s="4">
        <v>232.745</v>
      </c>
      <c r="Q69" s="4">
        <v>586.84799999999996</v>
      </c>
      <c r="R69" s="3">
        <v>5</v>
      </c>
      <c r="S69" s="4">
        <v>20.716000000000001</v>
      </c>
      <c r="T69" s="3">
        <v>1</v>
      </c>
      <c r="U69" s="4">
        <v>19.112542515026817</v>
      </c>
      <c r="V69" s="3">
        <v>0</v>
      </c>
      <c r="W69" s="4">
        <v>52.079866888519135</v>
      </c>
      <c r="X69" s="4">
        <v>76.634759964570421</v>
      </c>
      <c r="Y69" s="4">
        <v>15.992184284273202</v>
      </c>
      <c r="Z69" s="4">
        <v>11.011931694709331</v>
      </c>
      <c r="AA69" s="4">
        <v>22.979760237917734</v>
      </c>
      <c r="AB69" s="4">
        <v>14.369369330314779</v>
      </c>
      <c r="AC69" s="5">
        <v>0.28702</v>
      </c>
      <c r="AD69" s="4">
        <v>36.200000000000003</v>
      </c>
      <c r="AE69" s="4">
        <v>62.847222222222221</v>
      </c>
      <c r="AF69" s="4">
        <v>1.446</v>
      </c>
      <c r="AG69" s="4">
        <v>5.0379764476343114</v>
      </c>
    </row>
    <row r="70" spans="1:33" x14ac:dyDescent="0.25">
      <c r="A70" s="3">
        <v>3</v>
      </c>
      <c r="B70" s="3" t="s">
        <v>92</v>
      </c>
      <c r="C70" s="3" t="s">
        <v>52</v>
      </c>
      <c r="D70" s="3">
        <v>2.13</v>
      </c>
      <c r="E70" s="3">
        <v>0.34957089999999996</v>
      </c>
      <c r="F70" s="3">
        <v>0.82494419999999991</v>
      </c>
      <c r="G70" s="3">
        <v>0.1886931</v>
      </c>
      <c r="H70" s="3">
        <v>0.16797239999999999</v>
      </c>
      <c r="I70" s="3">
        <v>0.1834472</v>
      </c>
      <c r="J70" s="4">
        <v>58.057000000000002</v>
      </c>
      <c r="K70" s="4">
        <v>24.986000000000001</v>
      </c>
      <c r="L70" s="9">
        <v>0.05</v>
      </c>
      <c r="M70" s="3">
        <v>0.40600000000000003</v>
      </c>
      <c r="N70" s="3">
        <v>10.701000000000001</v>
      </c>
      <c r="O70" s="4">
        <v>70.972999999999999</v>
      </c>
      <c r="P70" s="4">
        <v>49.552</v>
      </c>
      <c r="Q70" s="4">
        <v>48.610999999999997</v>
      </c>
      <c r="R70" s="3">
        <v>5</v>
      </c>
      <c r="S70" s="4">
        <v>10.763</v>
      </c>
      <c r="T70" s="3">
        <v>1</v>
      </c>
      <c r="U70" s="4">
        <v>10.035170690783353</v>
      </c>
      <c r="V70" s="3">
        <v>1</v>
      </c>
      <c r="W70" s="4">
        <v>60.486891385767791</v>
      </c>
      <c r="X70" s="4">
        <v>87.680151431209595</v>
      </c>
      <c r="Y70" s="4">
        <v>22.190142589699491</v>
      </c>
      <c r="Z70" s="4">
        <v>0.54687783161808579</v>
      </c>
      <c r="AA70" s="4">
        <v>1.384041526464729</v>
      </c>
      <c r="AB70" s="4">
        <v>0.62371907745522615</v>
      </c>
      <c r="AC70" s="5">
        <v>0.24129999999999999</v>
      </c>
      <c r="AD70" s="4">
        <v>39</v>
      </c>
      <c r="AE70" s="4">
        <v>92.417061611374407</v>
      </c>
      <c r="AF70" s="4">
        <v>0.626</v>
      </c>
      <c r="AG70" s="4">
        <v>2.5942809780356404</v>
      </c>
    </row>
    <row r="71" spans="1:33" x14ac:dyDescent="0.25">
      <c r="A71" s="3">
        <v>3</v>
      </c>
      <c r="B71" s="3" t="s">
        <v>28</v>
      </c>
      <c r="C71" s="3" t="s">
        <v>29</v>
      </c>
      <c r="D71" s="3">
        <v>1.349</v>
      </c>
      <c r="E71" s="3">
        <v>1.4877340000000001</v>
      </c>
      <c r="F71" s="3">
        <v>0.75951029999999997</v>
      </c>
      <c r="G71" s="3">
        <v>0.27851120000000001</v>
      </c>
      <c r="H71" s="3">
        <v>0.1695431</v>
      </c>
      <c r="I71" s="3">
        <v>0.1403935</v>
      </c>
      <c r="J71" s="4">
        <v>43.34</v>
      </c>
      <c r="K71" s="4">
        <v>83.445999999999998</v>
      </c>
      <c r="L71" s="9">
        <v>0.05</v>
      </c>
      <c r="M71" s="3">
        <v>0.3</v>
      </c>
      <c r="N71" s="3">
        <v>3.5230000000000001</v>
      </c>
      <c r="O71" s="4">
        <v>5.2770000000000001</v>
      </c>
      <c r="P71" s="4">
        <v>878.86400000000003</v>
      </c>
      <c r="Q71" s="4">
        <v>1359.557</v>
      </c>
      <c r="R71" s="3">
        <v>5</v>
      </c>
      <c r="S71" s="4">
        <v>12.939</v>
      </c>
      <c r="T71" s="3">
        <v>1</v>
      </c>
      <c r="U71" s="4">
        <v>19.230769230769234</v>
      </c>
      <c r="V71" s="3">
        <v>0</v>
      </c>
      <c r="W71" s="4">
        <v>53.952991452991448</v>
      </c>
      <c r="X71" s="4">
        <v>85.641273996509582</v>
      </c>
      <c r="Y71" s="4">
        <v>18.59866182383595</v>
      </c>
      <c r="Z71" s="4">
        <v>8.9128015029489536</v>
      </c>
      <c r="AA71" s="4">
        <v>19.355875189698885</v>
      </c>
      <c r="AB71" s="4">
        <v>10.407133251324829</v>
      </c>
      <c r="AC71" s="5">
        <v>0.42164000000000001</v>
      </c>
      <c r="AD71" s="4">
        <v>42.6</v>
      </c>
      <c r="AE71" s="4">
        <v>49.419953596287705</v>
      </c>
      <c r="AF71" s="4">
        <v>1.482</v>
      </c>
      <c r="AG71" s="4">
        <v>3.5148467887297219</v>
      </c>
    </row>
    <row r="72" spans="1:33" x14ac:dyDescent="0.25">
      <c r="A72" s="3">
        <v>3</v>
      </c>
      <c r="B72" s="3" t="s">
        <v>54</v>
      </c>
      <c r="C72" s="3" t="s">
        <v>42</v>
      </c>
      <c r="D72" s="3">
        <v>2.2309999999999999</v>
      </c>
      <c r="E72" s="3">
        <v>0.33751599999999998</v>
      </c>
      <c r="F72" s="3">
        <v>0.76871350000000005</v>
      </c>
      <c r="G72" s="3">
        <v>0.24047489999999999</v>
      </c>
      <c r="H72" s="3">
        <v>0.1379909</v>
      </c>
      <c r="I72" s="3">
        <v>0.17207039999999998</v>
      </c>
      <c r="J72" s="4">
        <v>49.103999999999999</v>
      </c>
      <c r="K72" s="4">
        <v>20.969000000000001</v>
      </c>
      <c r="L72" s="9">
        <v>0.05</v>
      </c>
      <c r="M72" s="3">
        <v>0.3</v>
      </c>
      <c r="N72" s="3">
        <v>5.9630000000000001</v>
      </c>
      <c r="O72" s="4">
        <v>52.302</v>
      </c>
      <c r="P72" s="4">
        <v>339.19299999999998</v>
      </c>
      <c r="Q72" s="4">
        <v>152.036</v>
      </c>
      <c r="R72" s="3">
        <v>8.3650000000000002</v>
      </c>
      <c r="S72" s="4">
        <v>14.827999999999999</v>
      </c>
      <c r="T72" s="3">
        <v>1</v>
      </c>
      <c r="U72" s="4">
        <v>9.0814870383325186</v>
      </c>
      <c r="V72" s="3">
        <v>0</v>
      </c>
      <c r="W72" s="4">
        <v>59.897172236503863</v>
      </c>
      <c r="X72" s="4">
        <v>126.20192400690844</v>
      </c>
      <c r="Y72" s="4">
        <v>31.469582332491917</v>
      </c>
      <c r="Z72" s="4">
        <v>14.917059100212692</v>
      </c>
      <c r="AA72" s="4">
        <v>37.197025576812422</v>
      </c>
      <c r="AB72" s="4">
        <v>11.819993409447637</v>
      </c>
      <c r="AC72" s="5">
        <v>0.28701999999999994</v>
      </c>
      <c r="AD72" s="4">
        <v>58.6</v>
      </c>
      <c r="AE72" s="4">
        <v>93.910256410256409</v>
      </c>
      <c r="AF72" s="4">
        <v>0.47399999999999998</v>
      </c>
      <c r="AG72" s="4">
        <v>1.6514528604278449</v>
      </c>
    </row>
    <row r="73" spans="1:33" x14ac:dyDescent="0.25">
      <c r="A73" s="3">
        <v>3</v>
      </c>
      <c r="B73" s="3" t="s">
        <v>59</v>
      </c>
      <c r="C73" s="3" t="s">
        <v>44</v>
      </c>
      <c r="D73" s="3">
        <v>1.2430000000000001</v>
      </c>
      <c r="E73" s="3">
        <v>0.22486579999999998</v>
      </c>
      <c r="F73" s="3">
        <v>0.51811600000000002</v>
      </c>
      <c r="G73" s="3">
        <v>0.1776054</v>
      </c>
      <c r="H73" s="3">
        <v>9.3282600000000007E-2</v>
      </c>
      <c r="I73" s="3">
        <v>0.14169619999999999</v>
      </c>
      <c r="J73" s="4">
        <v>106.461</v>
      </c>
      <c r="K73" s="4">
        <v>30.937000000000001</v>
      </c>
      <c r="L73" s="9">
        <v>0.05</v>
      </c>
      <c r="M73" s="3">
        <v>0.46899999999999997</v>
      </c>
      <c r="N73" s="3">
        <v>10.958</v>
      </c>
      <c r="O73" s="4">
        <v>70.043000000000006</v>
      </c>
      <c r="P73" s="4">
        <v>561.48299999999995</v>
      </c>
      <c r="Q73" s="4">
        <v>1085.3610000000001</v>
      </c>
      <c r="R73" s="3">
        <v>5</v>
      </c>
      <c r="S73" s="4">
        <v>13.473000000000001</v>
      </c>
      <c r="T73" s="3">
        <v>1</v>
      </c>
      <c r="U73" s="4">
        <v>13.289544666735807</v>
      </c>
      <c r="V73" s="3">
        <v>0</v>
      </c>
      <c r="W73" s="4">
        <v>60.313315926892955</v>
      </c>
      <c r="X73" s="4">
        <v>36.707478408128701</v>
      </c>
      <c r="Y73" s="4">
        <v>9.2493185725745359</v>
      </c>
      <c r="Z73" s="4">
        <v>0.76445707122091566</v>
      </c>
      <c r="AA73" s="4">
        <v>1.9262306465632284</v>
      </c>
      <c r="AB73" s="4">
        <v>2.0825649278366947</v>
      </c>
      <c r="AC73" s="5">
        <v>0.28193999999999997</v>
      </c>
      <c r="AD73" s="4">
        <v>26.6</v>
      </c>
      <c r="AE73" s="4">
        <v>87.5</v>
      </c>
      <c r="AF73" s="4">
        <v>0.90200000000000002</v>
      </c>
      <c r="AG73" s="4">
        <v>3.1992622543803653</v>
      </c>
    </row>
    <row r="74" spans="1:33" x14ac:dyDescent="0.25">
      <c r="A74" s="3">
        <v>3</v>
      </c>
      <c r="B74" s="3" t="s">
        <v>53</v>
      </c>
      <c r="C74" s="3" t="s">
        <v>39</v>
      </c>
      <c r="D74" s="3">
        <v>1.65</v>
      </c>
      <c r="E74" s="3">
        <v>0.26771039999999996</v>
      </c>
      <c r="F74" s="3">
        <v>1.3819521000000001</v>
      </c>
      <c r="G74" s="3">
        <v>0.11598070000000001</v>
      </c>
      <c r="H74" s="3">
        <v>0.18751110000000001</v>
      </c>
      <c r="I74" s="3">
        <v>0.14838900000000002</v>
      </c>
      <c r="J74" s="4">
        <v>106.55</v>
      </c>
      <c r="K74" s="4">
        <v>13.161</v>
      </c>
      <c r="L74" s="9">
        <v>0.05</v>
      </c>
      <c r="M74" s="3">
        <v>0.30199999999999999</v>
      </c>
      <c r="N74" s="3">
        <v>8.5299999999999994</v>
      </c>
      <c r="O74" s="4">
        <v>80.216999999999999</v>
      </c>
      <c r="P74" s="4">
        <v>345.54199999999997</v>
      </c>
      <c r="Q74" s="4">
        <v>32.863</v>
      </c>
      <c r="R74" s="3">
        <v>8.4130000000000003</v>
      </c>
      <c r="S74" s="4">
        <v>26.555</v>
      </c>
      <c r="T74" s="3">
        <v>1</v>
      </c>
      <c r="U74" s="4">
        <v>27.886687796401546</v>
      </c>
      <c r="V74" s="3">
        <v>0</v>
      </c>
      <c r="W74" s="4">
        <v>60.537190082644621</v>
      </c>
      <c r="X74" s="4">
        <v>35.116161806208837</v>
      </c>
      <c r="Y74" s="4">
        <v>8.8985457142434949</v>
      </c>
      <c r="Z74" s="4">
        <v>1.8282235397305404</v>
      </c>
      <c r="AA74" s="4">
        <v>4.6327758807831492</v>
      </c>
      <c r="AB74" s="4">
        <v>5.2062168690864583</v>
      </c>
      <c r="AC74" s="5">
        <v>0.21335999999999999</v>
      </c>
      <c r="AD74" s="4">
        <v>49.8</v>
      </c>
      <c r="AE74" s="4">
        <v>130.36649214659687</v>
      </c>
      <c r="AF74" s="4">
        <v>0.96199999999999997</v>
      </c>
      <c r="AG74" s="4">
        <v>4.5088113985751779</v>
      </c>
    </row>
    <row r="75" spans="1:33" x14ac:dyDescent="0.25">
      <c r="A75" s="3">
        <v>3</v>
      </c>
      <c r="B75" s="3" t="s">
        <v>55</v>
      </c>
      <c r="C75" s="3" t="s">
        <v>56</v>
      </c>
      <c r="D75" s="3">
        <v>2.0699999999999998</v>
      </c>
      <c r="E75" s="3">
        <v>0.50972289999999998</v>
      </c>
      <c r="F75" s="3">
        <v>1.0401108000000001</v>
      </c>
      <c r="G75" s="3">
        <v>0.34131980000000001</v>
      </c>
      <c r="H75" s="3">
        <v>0.1639495</v>
      </c>
      <c r="I75" s="3">
        <v>0.18647139999999998</v>
      </c>
      <c r="J75" s="4">
        <v>295.48700000000002</v>
      </c>
      <c r="K75" s="4">
        <v>24.286999999999999</v>
      </c>
      <c r="L75" s="3">
        <v>1.9670000000000001</v>
      </c>
      <c r="M75" s="3">
        <v>0.435</v>
      </c>
      <c r="N75" s="3">
        <v>5.9139999999999997</v>
      </c>
      <c r="O75" s="4">
        <v>59.386000000000003</v>
      </c>
      <c r="P75" s="4">
        <v>599.24099999999999</v>
      </c>
      <c r="Q75" s="4">
        <v>124.345</v>
      </c>
      <c r="R75" s="3">
        <v>5</v>
      </c>
      <c r="S75" s="4">
        <v>19.856999999999999</v>
      </c>
      <c r="T75" s="3">
        <v>1</v>
      </c>
      <c r="U75" s="4">
        <v>16.752234968186407</v>
      </c>
      <c r="V75" s="3">
        <v>0</v>
      </c>
      <c r="W75" s="4">
        <v>67.477203647416403</v>
      </c>
      <c r="X75" s="4">
        <v>73.471036821705411</v>
      </c>
      <c r="Y75" s="4">
        <v>22.590627209664557</v>
      </c>
      <c r="Z75" s="4">
        <v>2.5317967462454525</v>
      </c>
      <c r="AA75" s="4">
        <v>7.7846834534089115</v>
      </c>
      <c r="AB75" s="4">
        <v>3.4459793352167432</v>
      </c>
      <c r="AC75" s="5">
        <v>0.27432000000000001</v>
      </c>
      <c r="AD75" s="4">
        <v>27.6</v>
      </c>
      <c r="AE75" s="4">
        <v>128.97196261682242</v>
      </c>
      <c r="AF75" s="4">
        <v>0.96599999999999997</v>
      </c>
      <c r="AG75" s="4">
        <v>3.5214348206474186</v>
      </c>
    </row>
    <row r="76" spans="1:33" x14ac:dyDescent="0.25">
      <c r="A76" s="3">
        <v>3</v>
      </c>
      <c r="B76" s="3" t="s">
        <v>57</v>
      </c>
      <c r="C76" s="3" t="s">
        <v>58</v>
      </c>
      <c r="D76" s="3">
        <v>2.6269999999999998</v>
      </c>
      <c r="E76" s="3">
        <v>0.3215634</v>
      </c>
      <c r="F76" s="3">
        <v>0.46731800000000001</v>
      </c>
      <c r="G76" s="3">
        <v>0.24430839999999998</v>
      </c>
      <c r="H76" s="3">
        <v>0.13262480000000001</v>
      </c>
      <c r="I76" s="3">
        <v>0.1803149</v>
      </c>
      <c r="J76" s="4">
        <v>80.661000000000001</v>
      </c>
      <c r="K76" s="4">
        <v>29.823</v>
      </c>
      <c r="L76" s="9">
        <v>0.05</v>
      </c>
      <c r="M76" s="3">
        <v>0.3</v>
      </c>
      <c r="N76" s="3">
        <v>5.2649999999999997</v>
      </c>
      <c r="O76" s="4">
        <v>97.825000000000003</v>
      </c>
      <c r="P76" s="4">
        <v>306.495</v>
      </c>
      <c r="Q76" s="4">
        <v>1756.43</v>
      </c>
      <c r="R76" s="3">
        <v>5</v>
      </c>
      <c r="S76" s="4">
        <v>10.45</v>
      </c>
      <c r="T76" s="3">
        <v>1</v>
      </c>
      <c r="U76" s="4">
        <v>16.836369551074775</v>
      </c>
      <c r="V76" s="3">
        <v>0</v>
      </c>
      <c r="W76" s="4">
        <v>58.928571428571431</v>
      </c>
      <c r="X76" s="4">
        <v>61.690201999999999</v>
      </c>
      <c r="Y76" s="4">
        <v>15.020223095652177</v>
      </c>
      <c r="Z76" s="4">
        <v>6.0376749485726524</v>
      </c>
      <c r="AA76" s="4">
        <v>14.700425961742111</v>
      </c>
      <c r="AB76" s="4">
        <v>9.7870889587501306</v>
      </c>
      <c r="AC76" s="5">
        <v>0.25399999999999995</v>
      </c>
      <c r="AD76" s="4">
        <v>8.1999999999999993</v>
      </c>
      <c r="AE76" s="4">
        <v>89.130434782608688</v>
      </c>
      <c r="AF76" s="4">
        <v>2.96</v>
      </c>
      <c r="AG76" s="4">
        <v>11.653543307086617</v>
      </c>
    </row>
    <row r="77" spans="1:33" x14ac:dyDescent="0.25">
      <c r="A77" s="3">
        <v>3</v>
      </c>
      <c r="B77" s="3" t="s">
        <v>93</v>
      </c>
      <c r="C77" s="3" t="s">
        <v>58</v>
      </c>
      <c r="D77" s="3">
        <v>2.4390000000000001</v>
      </c>
      <c r="E77" s="3">
        <v>0.19671140000000001</v>
      </c>
      <c r="F77" s="3">
        <v>0.67580759999999995</v>
      </c>
      <c r="G77" s="3">
        <v>0.1665933</v>
      </c>
      <c r="H77" s="3">
        <v>0.11354570000000001</v>
      </c>
      <c r="I77" s="3">
        <v>0.3733766</v>
      </c>
      <c r="J77" s="4">
        <v>52.14</v>
      </c>
      <c r="K77" s="4">
        <v>18.82</v>
      </c>
      <c r="L77" s="9">
        <v>0.05</v>
      </c>
      <c r="M77" s="3">
        <v>0.3</v>
      </c>
      <c r="N77" s="3">
        <v>4.9189999999999996</v>
      </c>
      <c r="O77" s="4">
        <v>75.602999999999994</v>
      </c>
      <c r="P77" s="4">
        <v>166.82499999999999</v>
      </c>
      <c r="Q77" s="4">
        <v>6395.1229999999996</v>
      </c>
      <c r="R77" s="3">
        <v>5</v>
      </c>
      <c r="S77" s="4">
        <v>9.6880000000000006</v>
      </c>
      <c r="T77" s="3">
        <v>1</v>
      </c>
      <c r="U77" s="4">
        <v>23.528625743883268</v>
      </c>
      <c r="V77" s="3">
        <v>0</v>
      </c>
      <c r="W77" s="4">
        <v>69.882352941176464</v>
      </c>
      <c r="X77" s="4">
        <v>38.081683366733465</v>
      </c>
      <c r="Y77" s="4">
        <v>12.644308930360719</v>
      </c>
      <c r="Z77" s="4">
        <v>5.7444108704524268</v>
      </c>
      <c r="AA77" s="4">
        <v>19.073239218299072</v>
      </c>
      <c r="AB77" s="4">
        <v>15.08444575606786</v>
      </c>
      <c r="AC77" s="5">
        <v>0.30480000000000002</v>
      </c>
      <c r="AD77" s="4">
        <v>25.6</v>
      </c>
      <c r="AE77" s="4">
        <v>100</v>
      </c>
      <c r="AF77" s="4">
        <v>3.5859999999999999</v>
      </c>
      <c r="AG77" s="4">
        <v>11.765091863517059</v>
      </c>
    </row>
    <row r="78" spans="1:33" x14ac:dyDescent="0.25">
      <c r="A78" s="3">
        <v>4</v>
      </c>
      <c r="B78" s="3" t="s">
        <v>36</v>
      </c>
      <c r="C78" s="3" t="s">
        <v>29</v>
      </c>
      <c r="D78" s="3">
        <v>1.339</v>
      </c>
      <c r="E78" s="3">
        <v>0.61792439999999993</v>
      </c>
      <c r="F78" s="3">
        <v>0.79753689999999999</v>
      </c>
      <c r="G78" s="3">
        <v>0.36195680000000002</v>
      </c>
      <c r="H78" s="3">
        <v>0.20218520000000001</v>
      </c>
      <c r="I78" s="3">
        <v>0.17277580000000001</v>
      </c>
      <c r="J78" s="4">
        <v>44.445999999999998</v>
      </c>
      <c r="K78" s="4">
        <v>20.606000000000002</v>
      </c>
      <c r="L78" s="9">
        <v>0.05</v>
      </c>
      <c r="M78" s="3">
        <v>0.3</v>
      </c>
      <c r="N78" s="3">
        <v>3.0859999999999999</v>
      </c>
      <c r="O78" s="4">
        <v>25.66</v>
      </c>
      <c r="P78" s="4">
        <v>387.95100000000002</v>
      </c>
      <c r="Q78" s="4">
        <v>2546.9540000000002</v>
      </c>
      <c r="R78" s="3">
        <v>5.859</v>
      </c>
      <c r="S78" s="4">
        <v>8.5380000000000003</v>
      </c>
      <c r="T78" s="3">
        <v>1</v>
      </c>
      <c r="U78" s="4">
        <v>21.178172226351919</v>
      </c>
      <c r="V78" s="3">
        <v>0</v>
      </c>
      <c r="W78" s="4">
        <v>60.491493383742913</v>
      </c>
      <c r="X78" s="4">
        <v>70.327241706161118</v>
      </c>
      <c r="Y78" s="4">
        <v>17.800531513186236</v>
      </c>
      <c r="Z78" s="4">
        <v>8.7578334038229659</v>
      </c>
      <c r="AA78" s="4">
        <v>22.166956318767223</v>
      </c>
      <c r="AB78" s="4">
        <v>12.452974397054623</v>
      </c>
      <c r="AC78" s="5">
        <v>0.40131999999999995</v>
      </c>
      <c r="AD78" s="4">
        <v>26.8</v>
      </c>
      <c r="AE78" s="4">
        <v>64.114832535885171</v>
      </c>
      <c r="AF78" s="4">
        <v>1.288</v>
      </c>
      <c r="AG78" s="4">
        <v>3.2094089504634709</v>
      </c>
    </row>
    <row r="79" spans="1:33" x14ac:dyDescent="0.25">
      <c r="A79" s="3">
        <v>4</v>
      </c>
      <c r="B79" s="3" t="s">
        <v>49</v>
      </c>
      <c r="C79" s="3" t="s">
        <v>29</v>
      </c>
      <c r="D79" s="3">
        <v>3.1459999999999999</v>
      </c>
      <c r="E79" s="3">
        <v>0.40141329999999997</v>
      </c>
      <c r="F79" s="3">
        <v>0.59640379999999993</v>
      </c>
      <c r="G79" s="3">
        <v>0.52552960000000004</v>
      </c>
      <c r="H79" s="3">
        <v>0.27899239999999997</v>
      </c>
      <c r="I79" s="3">
        <v>0.56170719999999996</v>
      </c>
      <c r="J79" s="4">
        <v>63.817</v>
      </c>
      <c r="K79" s="4">
        <v>35.979999999999997</v>
      </c>
      <c r="L79" s="10">
        <v>0.85499999999999998</v>
      </c>
      <c r="M79" s="3">
        <v>0.3</v>
      </c>
      <c r="N79" s="3">
        <v>18.954000000000001</v>
      </c>
      <c r="O79" s="4">
        <v>61.555999999999997</v>
      </c>
      <c r="P79" s="4">
        <v>969.42399999999998</v>
      </c>
      <c r="Q79" s="4">
        <v>2457.8310000000001</v>
      </c>
      <c r="R79" s="3">
        <v>18.684999999999999</v>
      </c>
      <c r="S79" s="4">
        <v>13.494999999999999</v>
      </c>
      <c r="T79" s="3">
        <v>1</v>
      </c>
      <c r="U79" s="4">
        <v>15.339293940517869</v>
      </c>
      <c r="V79" s="3">
        <v>0</v>
      </c>
      <c r="W79" s="4">
        <v>65.178571428571431</v>
      </c>
      <c r="Z79" s="4">
        <v>0.28312615654387807</v>
      </c>
      <c r="AA79" s="4">
        <v>0.81308024443370108</v>
      </c>
      <c r="AC79" s="5">
        <v>0.22098000000000001</v>
      </c>
      <c r="AD79" s="4">
        <v>25.4</v>
      </c>
      <c r="AE79" s="4">
        <v>108.54700854700856</v>
      </c>
      <c r="AF79" s="4">
        <v>0.47399999999999998</v>
      </c>
      <c r="AG79" s="4">
        <v>2.1449904968775453</v>
      </c>
    </row>
    <row r="80" spans="1:33" x14ac:dyDescent="0.25">
      <c r="A80" s="3">
        <v>4</v>
      </c>
      <c r="B80" s="3" t="s">
        <v>76</v>
      </c>
      <c r="C80" s="3" t="s">
        <v>52</v>
      </c>
      <c r="D80" s="3">
        <v>1.2070000000000001</v>
      </c>
      <c r="E80" s="3">
        <v>0.33041029999999999</v>
      </c>
      <c r="F80" s="3">
        <v>0.8278044</v>
      </c>
      <c r="G80" s="3">
        <v>0.19455210000000001</v>
      </c>
      <c r="H80" s="3">
        <v>0.12967000000000001</v>
      </c>
      <c r="I80" s="3">
        <v>0.12711340000000002</v>
      </c>
      <c r="J80" s="4">
        <v>54.338999999999999</v>
      </c>
      <c r="K80" s="4">
        <v>17.707000000000001</v>
      </c>
      <c r="L80" s="9">
        <v>0.05</v>
      </c>
      <c r="M80" s="3">
        <v>0.3</v>
      </c>
      <c r="N80" s="3">
        <v>7.2869999999999999</v>
      </c>
      <c r="O80" s="4">
        <v>38.344999999999999</v>
      </c>
      <c r="P80" s="4">
        <v>515.36</v>
      </c>
      <c r="Q80" s="4">
        <v>222.06</v>
      </c>
      <c r="R80" s="3">
        <v>5</v>
      </c>
      <c r="S80" s="4">
        <v>12.302</v>
      </c>
      <c r="T80" s="3">
        <v>1</v>
      </c>
      <c r="U80" s="4">
        <v>25.441812857920219</v>
      </c>
      <c r="V80" s="3">
        <v>0</v>
      </c>
      <c r="W80" s="4">
        <v>61.232604373757447</v>
      </c>
      <c r="X80" s="4">
        <v>66.994269503546107</v>
      </c>
      <c r="Y80" s="4">
        <v>17.281085928350606</v>
      </c>
      <c r="Z80" s="4">
        <v>4.7006303329492125</v>
      </c>
      <c r="AA80" s="4">
        <v>12.125215679351042</v>
      </c>
      <c r="AB80" s="4">
        <v>7.0164662855237205</v>
      </c>
      <c r="AC80" s="5">
        <v>0.254</v>
      </c>
      <c r="AD80" s="4">
        <v>62.6</v>
      </c>
      <c r="AE80" s="4">
        <v>80.256410256410263</v>
      </c>
      <c r="AF80" s="4">
        <v>1.206</v>
      </c>
      <c r="AG80" s="4">
        <v>4.7480314960629917</v>
      </c>
    </row>
    <row r="81" spans="1:33" x14ac:dyDescent="0.25">
      <c r="A81" s="3">
        <v>4</v>
      </c>
      <c r="B81" s="3" t="s">
        <v>28</v>
      </c>
      <c r="C81" s="3" t="s">
        <v>29</v>
      </c>
      <c r="D81" s="3">
        <v>1.583</v>
      </c>
      <c r="E81" s="3">
        <v>1.1200881999999999</v>
      </c>
      <c r="F81" s="3">
        <v>0.47665000000000002</v>
      </c>
      <c r="G81" s="3">
        <v>0.29872359999999998</v>
      </c>
      <c r="H81" s="3">
        <v>9.4851400000000002E-2</v>
      </c>
      <c r="I81" s="3">
        <v>0.199962</v>
      </c>
      <c r="J81" s="4">
        <v>57.087000000000003</v>
      </c>
      <c r="K81" s="4">
        <v>71.346000000000004</v>
      </c>
      <c r="L81" s="9">
        <v>0.05</v>
      </c>
      <c r="M81" s="3">
        <v>0.312</v>
      </c>
      <c r="N81" s="3">
        <v>3.3839999999999999</v>
      </c>
      <c r="O81" s="4">
        <v>44.569000000000003</v>
      </c>
      <c r="P81" s="4">
        <v>1030.421</v>
      </c>
      <c r="Q81" s="4">
        <v>3663.819</v>
      </c>
      <c r="R81" s="3">
        <v>5</v>
      </c>
      <c r="S81" s="4">
        <v>18.626000000000001</v>
      </c>
      <c r="T81" s="3">
        <v>1</v>
      </c>
      <c r="U81" s="4">
        <v>20.041811190879827</v>
      </c>
      <c r="V81" s="3">
        <v>0</v>
      </c>
      <c r="W81" s="4">
        <v>57.534246575342472</v>
      </c>
      <c r="X81" s="4">
        <v>63.165783866057822</v>
      </c>
      <c r="Y81" s="4">
        <v>14.874523297491036</v>
      </c>
      <c r="Z81" s="4">
        <v>6.4729037796490534</v>
      </c>
      <c r="AA81" s="4">
        <v>15.24264438433487</v>
      </c>
      <c r="AB81" s="4">
        <v>10.247484292088826</v>
      </c>
      <c r="AC81" s="5">
        <v>0.41909999999999997</v>
      </c>
      <c r="AD81" s="4">
        <v>55.8</v>
      </c>
      <c r="AE81" s="4">
        <v>52.941176470588239</v>
      </c>
      <c r="AF81" s="4">
        <v>1.266</v>
      </c>
      <c r="AG81" s="4">
        <v>3.0207587687902651</v>
      </c>
    </row>
    <row r="82" spans="1:33" x14ac:dyDescent="0.25">
      <c r="A82" s="3">
        <v>4</v>
      </c>
      <c r="B82" s="3" t="s">
        <v>41</v>
      </c>
      <c r="C82" s="3" t="s">
        <v>42</v>
      </c>
      <c r="D82" s="3">
        <v>2.0019999999999998</v>
      </c>
      <c r="E82" s="3">
        <v>0.343194</v>
      </c>
      <c r="F82" s="3">
        <v>0.78949210000000003</v>
      </c>
      <c r="G82" s="3">
        <v>0.27579300000000001</v>
      </c>
      <c r="H82" s="3">
        <v>0.13588739999999999</v>
      </c>
      <c r="I82" s="3">
        <v>0.14230670000000001</v>
      </c>
      <c r="J82" s="4">
        <v>40.991999999999997</v>
      </c>
      <c r="K82" s="4">
        <v>26.722999999999999</v>
      </c>
      <c r="L82" s="9">
        <v>0.05</v>
      </c>
      <c r="M82" s="3">
        <v>0.3</v>
      </c>
      <c r="N82" s="3">
        <v>3.879</v>
      </c>
      <c r="O82" s="4">
        <v>33.716999999999999</v>
      </c>
      <c r="P82" s="4">
        <v>208.49799999999999</v>
      </c>
      <c r="Q82" s="4">
        <v>199.863</v>
      </c>
      <c r="R82" s="3">
        <v>5</v>
      </c>
      <c r="S82" s="4">
        <v>10.443</v>
      </c>
      <c r="T82" s="3">
        <v>1</v>
      </c>
      <c r="U82" s="4">
        <v>24.816757533039318</v>
      </c>
      <c r="V82" s="3">
        <v>0</v>
      </c>
      <c r="W82" s="4">
        <v>52.911646586345384</v>
      </c>
      <c r="X82" s="4">
        <v>52.818434093161528</v>
      </c>
      <c r="Y82" s="4">
        <v>11.216878540893154</v>
      </c>
      <c r="Z82" s="4">
        <v>6.2149913522915625</v>
      </c>
      <c r="AA82" s="4">
        <v>13.198574385676753</v>
      </c>
      <c r="AB82" s="4">
        <v>11.766708837542431</v>
      </c>
      <c r="AC82" s="5">
        <v>0.28955999999999998</v>
      </c>
      <c r="AD82" s="4">
        <v>84</v>
      </c>
      <c r="AE82" s="4">
        <v>89.552238805970148</v>
      </c>
      <c r="AF82" s="4">
        <v>1.1060000000000001</v>
      </c>
      <c r="AG82" s="4">
        <v>3.8195883409310682</v>
      </c>
    </row>
    <row r="83" spans="1:33" x14ac:dyDescent="0.25">
      <c r="A83" s="3">
        <v>4</v>
      </c>
      <c r="B83" s="3" t="s">
        <v>28</v>
      </c>
      <c r="C83" s="3" t="s">
        <v>29</v>
      </c>
      <c r="D83" s="3">
        <v>1.28</v>
      </c>
      <c r="E83" s="3">
        <v>0.43830495000000003</v>
      </c>
      <c r="F83" s="3">
        <v>1.0396361999999999</v>
      </c>
      <c r="G83" s="3">
        <v>0.29111164999999994</v>
      </c>
      <c r="H83" s="3">
        <v>0.14690455000000002</v>
      </c>
      <c r="I83" s="3">
        <v>0.109045</v>
      </c>
      <c r="J83" s="4">
        <v>26.337499999999999</v>
      </c>
      <c r="K83" s="4">
        <v>21.098500000000001</v>
      </c>
      <c r="L83" s="9">
        <v>0.05</v>
      </c>
      <c r="M83" s="3">
        <v>0.3</v>
      </c>
      <c r="N83" s="3">
        <v>3.0585</v>
      </c>
      <c r="O83" s="4">
        <v>6.766</v>
      </c>
      <c r="P83" s="4">
        <v>401.50150000000002</v>
      </c>
      <c r="Q83" s="4">
        <v>2287.4544999999998</v>
      </c>
      <c r="R83" s="3">
        <v>5</v>
      </c>
      <c r="S83" s="4">
        <v>10.753499999999999</v>
      </c>
      <c r="T83" s="3">
        <v>1</v>
      </c>
      <c r="U83" s="4">
        <v>18.472670893691863</v>
      </c>
      <c r="V83" s="3">
        <v>0</v>
      </c>
      <c r="W83" s="4">
        <v>64.203821656050948</v>
      </c>
      <c r="X83" s="4">
        <v>79.667965367965365</v>
      </c>
      <c r="Y83" s="4">
        <v>22.255997442652244</v>
      </c>
      <c r="Z83" s="4">
        <v>8.8290031462880716</v>
      </c>
      <c r="AA83" s="4">
        <v>24.664652917566315</v>
      </c>
      <c r="AB83" s="4">
        <v>11.08225006815378</v>
      </c>
      <c r="AC83" s="5">
        <v>0.42926000000000003</v>
      </c>
      <c r="AD83" s="4">
        <v>34.6</v>
      </c>
      <c r="AE83" s="4">
        <v>61.565836298932382</v>
      </c>
      <c r="AF83" s="4">
        <v>1.1160000000000001</v>
      </c>
      <c r="AG83" s="4">
        <v>2.5998229511251925</v>
      </c>
    </row>
    <row r="84" spans="1:33" x14ac:dyDescent="0.25">
      <c r="A84" s="3">
        <v>4</v>
      </c>
      <c r="B84" s="3" t="s">
        <v>68</v>
      </c>
      <c r="C84" s="3" t="s">
        <v>31</v>
      </c>
      <c r="D84" s="3">
        <v>1.1759999999999999</v>
      </c>
      <c r="E84" s="3">
        <v>0.80684100000000003</v>
      </c>
      <c r="F84" s="3">
        <v>0.26763680000000001</v>
      </c>
      <c r="G84" s="3">
        <v>0.4884772</v>
      </c>
      <c r="H84" s="3">
        <v>6.8115999999999996E-2</v>
      </c>
      <c r="I84" s="3">
        <v>0.18061949999999999</v>
      </c>
      <c r="J84" s="4">
        <v>7731.2120000000004</v>
      </c>
      <c r="K84" s="4">
        <v>12.324999999999999</v>
      </c>
      <c r="L84" s="9">
        <v>0.05</v>
      </c>
      <c r="M84" s="3">
        <v>0.84599999999999997</v>
      </c>
      <c r="N84" s="3">
        <v>13.481</v>
      </c>
      <c r="O84" s="4">
        <v>107.76900000000001</v>
      </c>
      <c r="P84" s="4">
        <v>497.43700000000001</v>
      </c>
      <c r="Q84" s="4">
        <v>1649.5920000000001</v>
      </c>
      <c r="R84" s="3">
        <v>18.721</v>
      </c>
      <c r="S84" s="4">
        <v>6.7649999999999997</v>
      </c>
      <c r="T84" s="3">
        <v>6.5728643216080407</v>
      </c>
      <c r="U84" s="4">
        <v>17.145688800792875</v>
      </c>
      <c r="V84" s="3">
        <v>0</v>
      </c>
      <c r="W84" s="4">
        <v>57.329317269076306</v>
      </c>
      <c r="X84" s="4">
        <v>64.179899180844345</v>
      </c>
      <c r="Y84" s="4">
        <v>15.040748137440231</v>
      </c>
      <c r="Z84" s="4">
        <v>7.0060085746933654</v>
      </c>
      <c r="AA84" s="4">
        <v>16.41878715386963</v>
      </c>
      <c r="AB84" s="4">
        <v>10.916203771140289</v>
      </c>
      <c r="AC84" s="5">
        <v>0.28955999999999998</v>
      </c>
      <c r="AD84" s="4">
        <v>50.8</v>
      </c>
      <c r="AE84" s="4">
        <v>59.764705882352942</v>
      </c>
      <c r="AF84" s="4">
        <v>1.272</v>
      </c>
      <c r="AG84" s="4">
        <v>4.3928719436386245</v>
      </c>
    </row>
    <row r="85" spans="1:33" x14ac:dyDescent="0.25">
      <c r="A85" s="3">
        <v>4</v>
      </c>
      <c r="B85" s="3" t="s">
        <v>94</v>
      </c>
      <c r="C85" s="3" t="s">
        <v>95</v>
      </c>
      <c r="D85" s="3">
        <v>1.175</v>
      </c>
      <c r="E85" s="3">
        <v>0.69010969999999994</v>
      </c>
      <c r="F85" s="3">
        <v>0.41887349999999995</v>
      </c>
      <c r="G85" s="3">
        <v>0.53819399999999995</v>
      </c>
      <c r="H85" s="3">
        <v>8.203379999999999E-2</v>
      </c>
      <c r="I85" s="3">
        <v>0.21754589999999999</v>
      </c>
      <c r="J85" s="4">
        <v>72.054000000000002</v>
      </c>
      <c r="K85" s="4">
        <v>26.106000000000002</v>
      </c>
      <c r="L85" s="9">
        <v>0.05</v>
      </c>
      <c r="M85" s="3">
        <v>0.3</v>
      </c>
      <c r="N85" s="3">
        <v>6.0380000000000003</v>
      </c>
      <c r="O85" s="4">
        <v>65.445999999999998</v>
      </c>
      <c r="P85" s="4">
        <v>568.65899999999999</v>
      </c>
      <c r="Q85" s="4">
        <v>2007.6869999999999</v>
      </c>
      <c r="R85" s="3">
        <v>8.6829999999999998</v>
      </c>
      <c r="S85" s="4">
        <v>15.428000000000001</v>
      </c>
      <c r="T85" s="3">
        <v>1</v>
      </c>
      <c r="U85" s="4">
        <v>32.327579445995525</v>
      </c>
      <c r="V85" s="3">
        <v>0</v>
      </c>
      <c r="W85" s="4">
        <v>53.806451612903231</v>
      </c>
      <c r="X85" s="4">
        <v>37.933881748071983</v>
      </c>
      <c r="Y85" s="4">
        <v>8.2119436745127903</v>
      </c>
      <c r="Z85" s="4">
        <v>4.1728473252852236</v>
      </c>
      <c r="AA85" s="4">
        <v>9.0333985393744367</v>
      </c>
      <c r="AB85" s="4">
        <v>11.000317217726636</v>
      </c>
      <c r="AC85" s="5">
        <v>0.24891999999999997</v>
      </c>
      <c r="AD85" s="4">
        <v>62.4</v>
      </c>
      <c r="AE85" s="4">
        <v>87.150837988826808</v>
      </c>
      <c r="AF85" s="4">
        <v>1.8959999999999999</v>
      </c>
      <c r="AG85" s="4">
        <v>7.6169050297284269</v>
      </c>
    </row>
    <row r="86" spans="1:33" x14ac:dyDescent="0.25">
      <c r="A86" s="3">
        <v>4</v>
      </c>
      <c r="B86" s="3" t="s">
        <v>96</v>
      </c>
      <c r="C86" s="3" t="s">
        <v>31</v>
      </c>
      <c r="D86" s="3">
        <v>1.0169999999999999</v>
      </c>
      <c r="E86" s="3">
        <v>1.0213324000000001</v>
      </c>
      <c r="F86" s="3">
        <v>0.2044532</v>
      </c>
      <c r="G86" s="3">
        <v>0.23530599999999999</v>
      </c>
      <c r="H86" s="3">
        <v>5.2012000000000003E-2</v>
      </c>
      <c r="I86" s="3">
        <v>0.11014280000000001</v>
      </c>
      <c r="J86" s="4">
        <v>338.11399999999998</v>
      </c>
      <c r="K86" s="4">
        <v>20.010999999999999</v>
      </c>
      <c r="L86" s="9">
        <v>0.05</v>
      </c>
      <c r="M86" s="3">
        <v>0.38500000000000001</v>
      </c>
      <c r="N86" s="3">
        <v>3.4060000000000001</v>
      </c>
      <c r="O86" s="4">
        <v>44.28</v>
      </c>
      <c r="P86" s="4">
        <v>2317.0300000000002</v>
      </c>
      <c r="Q86" s="4">
        <v>1837.567</v>
      </c>
      <c r="R86" s="3">
        <v>5</v>
      </c>
      <c r="S86" s="4">
        <v>5.0119999999999996</v>
      </c>
      <c r="T86" s="3">
        <v>3.1293881644934807</v>
      </c>
      <c r="U86" s="4">
        <v>21.194439652693923</v>
      </c>
      <c r="V86" s="3">
        <v>0</v>
      </c>
      <c r="W86" s="4">
        <v>57.438016528925615</v>
      </c>
      <c r="X86" s="4">
        <v>93.210782608695666</v>
      </c>
      <c r="Y86" s="4">
        <v>21.900009117771216</v>
      </c>
      <c r="Z86" s="4">
        <v>6.6707486764176647</v>
      </c>
      <c r="AA86" s="4">
        <v>15.673021162068686</v>
      </c>
      <c r="AB86" s="4">
        <v>7.1566276880453401</v>
      </c>
      <c r="AC86" s="5">
        <v>0.3175</v>
      </c>
      <c r="AD86" s="4">
        <v>18.8</v>
      </c>
      <c r="AE86" s="4">
        <v>91.262135922330089</v>
      </c>
      <c r="AF86" s="4">
        <v>1.21</v>
      </c>
      <c r="AG86" s="4">
        <v>3.811023622047244</v>
      </c>
    </row>
    <row r="87" spans="1:33" x14ac:dyDescent="0.25">
      <c r="A87" s="3">
        <v>4</v>
      </c>
      <c r="B87" s="3" t="s">
        <v>97</v>
      </c>
      <c r="C87" s="3" t="s">
        <v>29</v>
      </c>
      <c r="D87" s="3">
        <v>2.7050000000000001</v>
      </c>
      <c r="E87" s="3">
        <v>1.0660547</v>
      </c>
      <c r="F87" s="3">
        <v>0.50109320000000002</v>
      </c>
      <c r="G87" s="3">
        <v>0.77774489999999996</v>
      </c>
      <c r="H87" s="3">
        <v>0.64105290000000004</v>
      </c>
      <c r="I87" s="3">
        <v>0.34150160000000002</v>
      </c>
      <c r="J87" s="4">
        <v>88.391000000000005</v>
      </c>
      <c r="K87" s="4">
        <v>47.225999999999999</v>
      </c>
      <c r="L87" s="9">
        <v>0.05</v>
      </c>
      <c r="M87" s="3">
        <v>0.57399999999999995</v>
      </c>
      <c r="N87" s="3">
        <v>28.67</v>
      </c>
      <c r="O87" s="4">
        <v>83.75</v>
      </c>
      <c r="P87" s="4">
        <v>1155.8589999999999</v>
      </c>
      <c r="Q87" s="4">
        <v>4512.0020000000004</v>
      </c>
      <c r="R87" s="3">
        <v>48.981999999999999</v>
      </c>
      <c r="S87" s="4">
        <v>18.356000000000002</v>
      </c>
      <c r="T87" s="3">
        <v>1</v>
      </c>
      <c r="U87" s="4">
        <v>19.577735124760082</v>
      </c>
      <c r="V87" s="3">
        <v>0</v>
      </c>
      <c r="W87" s="4">
        <v>71.047957371225579</v>
      </c>
      <c r="X87" s="4">
        <v>37.721879999999999</v>
      </c>
      <c r="Y87" s="4">
        <v>13.029091067484664</v>
      </c>
      <c r="Z87" s="4">
        <v>4.1135927792281377</v>
      </c>
      <c r="AA87" s="4">
        <v>14.208298985922955</v>
      </c>
      <c r="AB87" s="4">
        <v>10.905057699213661</v>
      </c>
      <c r="AC87" s="5">
        <v>0.28701999999999994</v>
      </c>
      <c r="AD87" s="4">
        <v>58</v>
      </c>
      <c r="AE87" s="4">
        <v>88.957055214723937</v>
      </c>
      <c r="AF87" s="4">
        <v>0.80800000000000005</v>
      </c>
      <c r="AG87" s="4">
        <v>2.8151348338094913</v>
      </c>
    </row>
    <row r="88" spans="1:33" x14ac:dyDescent="0.25">
      <c r="A88" s="3">
        <v>4</v>
      </c>
      <c r="B88" s="3" t="s">
        <v>68</v>
      </c>
      <c r="C88" s="3" t="s">
        <v>31</v>
      </c>
      <c r="D88" s="3">
        <v>1.355</v>
      </c>
      <c r="E88" s="3">
        <v>0.52472259999999993</v>
      </c>
      <c r="F88" s="3">
        <v>0.87800920000000005</v>
      </c>
      <c r="G88" s="3">
        <v>0.29277689999999995</v>
      </c>
      <c r="H88" s="3">
        <v>9.8353499999999996E-2</v>
      </c>
      <c r="I88" s="3">
        <v>0.14932390000000001</v>
      </c>
      <c r="J88" s="4">
        <v>9934.866</v>
      </c>
      <c r="K88" s="4">
        <v>9.5820000000000007</v>
      </c>
      <c r="L88" s="9">
        <v>0.05</v>
      </c>
      <c r="M88" s="3">
        <v>0.52900000000000003</v>
      </c>
      <c r="N88" s="3">
        <v>8.4879999999999995</v>
      </c>
      <c r="O88" s="4">
        <v>87.497</v>
      </c>
      <c r="P88" s="4">
        <v>342.55700000000002</v>
      </c>
      <c r="Q88" s="4">
        <v>2486.6950000000002</v>
      </c>
      <c r="R88" s="3">
        <v>9.4109999999999996</v>
      </c>
      <c r="S88" s="4">
        <v>8.5310000000000006</v>
      </c>
      <c r="T88" s="3">
        <v>3.8761238761238763</v>
      </c>
      <c r="U88" s="4">
        <v>20.078740157480304</v>
      </c>
      <c r="V88" s="3">
        <v>0</v>
      </c>
      <c r="W88" s="4">
        <v>65.522875816993462</v>
      </c>
      <c r="X88" s="4">
        <v>38.63713798977853</v>
      </c>
      <c r="Y88" s="4">
        <v>11.206601161016332</v>
      </c>
      <c r="Z88" s="4">
        <v>1.6931739438727871</v>
      </c>
      <c r="AA88" s="4">
        <v>4.911006889337183</v>
      </c>
      <c r="AB88" s="4">
        <v>4.382244731275688</v>
      </c>
      <c r="AC88" s="5">
        <v>0.30733999999999995</v>
      </c>
      <c r="AD88" s="4">
        <v>69.2</v>
      </c>
      <c r="AE88" s="4">
        <v>81.990521327014221</v>
      </c>
      <c r="AF88" s="4">
        <v>1.19</v>
      </c>
      <c r="AG88" s="4">
        <v>3.8719333637014386</v>
      </c>
    </row>
    <row r="89" spans="1:33" x14ac:dyDescent="0.25">
      <c r="A89" s="3">
        <v>4</v>
      </c>
      <c r="B89" s="3" t="s">
        <v>40</v>
      </c>
      <c r="C89" s="3" t="s">
        <v>39</v>
      </c>
      <c r="D89" s="3">
        <v>1.754</v>
      </c>
      <c r="E89" s="3">
        <v>0.68442499999999995</v>
      </c>
      <c r="F89" s="3">
        <v>0.71976450000000003</v>
      </c>
      <c r="G89" s="3">
        <v>0.16058830000000002</v>
      </c>
      <c r="H89" s="3">
        <v>0.13199050000000001</v>
      </c>
      <c r="I89" s="3">
        <v>0.15451030000000002</v>
      </c>
      <c r="J89" s="4">
        <v>433.19</v>
      </c>
      <c r="K89" s="4">
        <v>19.652999999999999</v>
      </c>
      <c r="L89" s="9">
        <v>0.05</v>
      </c>
      <c r="M89" s="3">
        <v>0.98099999999999998</v>
      </c>
      <c r="N89" s="3">
        <v>10.955</v>
      </c>
      <c r="O89" s="4">
        <v>121.136</v>
      </c>
      <c r="P89" s="4">
        <v>508.71899999999999</v>
      </c>
      <c r="Q89" s="4">
        <v>1367.4659999999999</v>
      </c>
      <c r="R89" s="3">
        <v>5</v>
      </c>
      <c r="S89" s="4">
        <v>34.478000000000002</v>
      </c>
      <c r="T89" s="3">
        <v>1</v>
      </c>
      <c r="U89" s="4">
        <v>19.732612571255167</v>
      </c>
      <c r="V89" s="3">
        <v>0</v>
      </c>
      <c r="W89" s="4">
        <v>51.415094339622648</v>
      </c>
      <c r="X89" s="4">
        <v>101.62167097329889</v>
      </c>
      <c r="Y89" s="4">
        <v>20.916305093533367</v>
      </c>
      <c r="Z89" s="4">
        <v>9.969971496375198</v>
      </c>
      <c r="AA89" s="4">
        <v>20.520718031374198</v>
      </c>
      <c r="AB89" s="4">
        <v>9.8108714419730507</v>
      </c>
      <c r="AC89" s="5">
        <v>0.37592000000000003</v>
      </c>
      <c r="AD89" s="4">
        <v>45</v>
      </c>
      <c r="AE89" s="4">
        <v>72.815533980582529</v>
      </c>
      <c r="AF89" s="4">
        <v>0.98</v>
      </c>
      <c r="AG89" s="4">
        <v>2.606937646307725</v>
      </c>
    </row>
    <row r="90" spans="1:33" x14ac:dyDescent="0.25">
      <c r="A90" s="3">
        <v>4</v>
      </c>
      <c r="B90" s="3" t="s">
        <v>98</v>
      </c>
      <c r="C90" s="3" t="s">
        <v>39</v>
      </c>
      <c r="D90" s="3">
        <f>(1.983+2.013)/2</f>
        <v>1.998</v>
      </c>
      <c r="E90" s="3">
        <v>0.44310749999999999</v>
      </c>
      <c r="F90" s="3">
        <v>0.63102230000000004</v>
      </c>
      <c r="G90" s="3">
        <v>0.27327109999999999</v>
      </c>
      <c r="H90" s="3">
        <v>9.2290200000000003E-2</v>
      </c>
      <c r="I90" s="3">
        <v>0.21320479999999997</v>
      </c>
      <c r="J90" s="4">
        <v>537.75</v>
      </c>
      <c r="K90" s="4">
        <v>19.492999999999999</v>
      </c>
      <c r="L90" s="9">
        <v>0.05</v>
      </c>
      <c r="M90" s="3">
        <v>0.495</v>
      </c>
      <c r="N90" s="3">
        <v>4.63</v>
      </c>
      <c r="O90" s="4">
        <v>76.188000000000002</v>
      </c>
      <c r="P90" s="4">
        <v>486.99099999999999</v>
      </c>
      <c r="Q90" s="4">
        <v>2879.23</v>
      </c>
      <c r="R90" s="3">
        <v>5.6849999999999996</v>
      </c>
      <c r="S90" s="4">
        <v>13.025</v>
      </c>
      <c r="T90" s="3">
        <v>1</v>
      </c>
      <c r="U90" s="4">
        <v>18.401634188737933</v>
      </c>
      <c r="V90" s="3">
        <v>0</v>
      </c>
      <c r="W90" s="4">
        <v>52.732240437158474</v>
      </c>
      <c r="X90" s="4">
        <v>61.269914367269273</v>
      </c>
      <c r="Y90" s="4">
        <v>12.962305582902056</v>
      </c>
      <c r="Z90" s="4">
        <v>3.5391989107209025</v>
      </c>
      <c r="AA90" s="4">
        <v>7.4875537648777479</v>
      </c>
      <c r="AB90" s="4">
        <v>5.776405838444524</v>
      </c>
      <c r="AC90" s="5">
        <v>0.24891999999999997</v>
      </c>
      <c r="AD90" s="4">
        <v>27.2</v>
      </c>
      <c r="AE90" s="4">
        <v>78.612716763005778</v>
      </c>
      <c r="AF90" s="4">
        <v>0.98399999999999999</v>
      </c>
      <c r="AG90" s="4">
        <v>3.9530772939096903</v>
      </c>
    </row>
    <row r="91" spans="1:33" x14ac:dyDescent="0.25">
      <c r="A91" s="3">
        <v>4</v>
      </c>
      <c r="B91" s="3" t="s">
        <v>65</v>
      </c>
      <c r="C91" s="3" t="s">
        <v>52</v>
      </c>
      <c r="D91" s="3">
        <v>1.306</v>
      </c>
      <c r="E91" s="3">
        <v>0.48534930000000004</v>
      </c>
      <c r="F91" s="3">
        <v>0.99638930000000003</v>
      </c>
      <c r="G91" s="3">
        <v>0.23586669999999998</v>
      </c>
      <c r="H91" s="3">
        <v>0.16163530000000001</v>
      </c>
      <c r="I91" s="3">
        <v>0.21474569999999998</v>
      </c>
      <c r="J91" s="4">
        <v>55.954000000000001</v>
      </c>
      <c r="K91" s="4">
        <v>24.018000000000001</v>
      </c>
      <c r="L91" s="9">
        <v>0.05</v>
      </c>
      <c r="M91" s="3">
        <v>0.48399999999999999</v>
      </c>
      <c r="N91" s="3">
        <v>7.4020000000000001</v>
      </c>
      <c r="O91" s="4">
        <v>43.194000000000003</v>
      </c>
      <c r="P91" s="4">
        <v>39.457000000000001</v>
      </c>
      <c r="Q91" s="4">
        <v>1163.021</v>
      </c>
      <c r="R91" s="3">
        <v>5</v>
      </c>
      <c r="S91" s="4">
        <v>10.603999999999999</v>
      </c>
      <c r="T91" s="3">
        <v>1</v>
      </c>
      <c r="U91" s="4">
        <v>27.389162561576345</v>
      </c>
      <c r="V91" s="3">
        <v>0</v>
      </c>
      <c r="W91" s="4">
        <v>61.725067385444746</v>
      </c>
      <c r="X91" s="4">
        <v>89.188897196261692</v>
      </c>
      <c r="Y91" s="4">
        <v>23.302169619586685</v>
      </c>
      <c r="Z91" s="4">
        <v>9.0787066326902135</v>
      </c>
      <c r="AA91" s="4">
        <v>23.719719441746967</v>
      </c>
      <c r="AB91" s="4">
        <v>10.179189246742634</v>
      </c>
      <c r="AC91" s="5">
        <v>0.25653999999999993</v>
      </c>
      <c r="AD91" s="4">
        <v>59</v>
      </c>
      <c r="AE91" s="4">
        <v>103.87323943661973</v>
      </c>
      <c r="AF91" s="4">
        <v>1.1479999999999999</v>
      </c>
      <c r="AG91" s="4">
        <v>4.4749356825446336</v>
      </c>
    </row>
    <row r="92" spans="1:33" x14ac:dyDescent="0.25">
      <c r="A92" s="3">
        <v>4</v>
      </c>
      <c r="B92" s="3" t="s">
        <v>28</v>
      </c>
      <c r="C92" s="3" t="s">
        <v>29</v>
      </c>
      <c r="D92" s="3">
        <v>1.2110000000000001</v>
      </c>
      <c r="E92" s="3">
        <v>0.92186800000000002</v>
      </c>
      <c r="F92" s="3">
        <v>0.2739724</v>
      </c>
      <c r="G92" s="3">
        <v>0.58980849999999996</v>
      </c>
      <c r="H92" s="3">
        <v>0.16154480000000002</v>
      </c>
      <c r="I92" s="3">
        <v>0.14944469999999999</v>
      </c>
      <c r="J92" s="4">
        <v>35.881999999999998</v>
      </c>
      <c r="K92" s="4">
        <v>70.403999999999996</v>
      </c>
      <c r="L92" s="9">
        <v>0.05</v>
      </c>
      <c r="M92" s="3">
        <v>0.32300000000000001</v>
      </c>
      <c r="N92" s="3">
        <v>3.1339999999999999</v>
      </c>
      <c r="O92" s="4">
        <v>6.1859999999999999</v>
      </c>
      <c r="P92" s="4">
        <v>1067.364</v>
      </c>
      <c r="Q92" s="4">
        <v>2267.9839999999999</v>
      </c>
      <c r="R92" s="3">
        <v>5</v>
      </c>
      <c r="S92" s="4">
        <v>16.882999999999999</v>
      </c>
      <c r="T92" s="3">
        <v>1</v>
      </c>
      <c r="U92" s="4">
        <v>14.368956716256754</v>
      </c>
      <c r="V92" s="3">
        <v>0</v>
      </c>
      <c r="W92" s="4">
        <v>53.179824561403507</v>
      </c>
      <c r="X92" s="4">
        <v>69.366122860020141</v>
      </c>
      <c r="Y92" s="4">
        <v>14.815434203357931</v>
      </c>
      <c r="Z92" s="4">
        <v>6.1101133959206768</v>
      </c>
      <c r="AA92" s="4">
        <v>13.050171936954699</v>
      </c>
      <c r="AB92" s="4">
        <v>8.8084977853682265</v>
      </c>
      <c r="AC92" s="5">
        <v>0.42417999999999995</v>
      </c>
      <c r="AD92" s="4">
        <v>41.4</v>
      </c>
      <c r="AE92" s="4">
        <v>48.477751756440284</v>
      </c>
      <c r="AF92" s="4">
        <v>1.24</v>
      </c>
      <c r="AG92" s="4">
        <v>2.9232872837003163</v>
      </c>
    </row>
    <row r="93" spans="1:33" x14ac:dyDescent="0.25">
      <c r="A93" s="3">
        <v>4</v>
      </c>
      <c r="B93" s="3" t="s">
        <v>94</v>
      </c>
      <c r="C93" s="3" t="s">
        <v>95</v>
      </c>
      <c r="D93" s="3">
        <v>1.413</v>
      </c>
      <c r="E93" s="3">
        <v>0.45886090000000002</v>
      </c>
      <c r="F93" s="3">
        <v>0.99960979999999999</v>
      </c>
      <c r="G93" s="3">
        <v>0.32975579999999999</v>
      </c>
      <c r="H93" s="3">
        <v>9.4883399999999993E-2</v>
      </c>
      <c r="I93" s="3">
        <v>0.1266563</v>
      </c>
      <c r="J93" s="4">
        <v>44.761000000000003</v>
      </c>
      <c r="K93" s="4">
        <v>25.443000000000001</v>
      </c>
      <c r="L93" s="9">
        <v>0.05</v>
      </c>
      <c r="M93" s="3">
        <v>0.41599999999999998</v>
      </c>
      <c r="N93" s="3">
        <v>5.1950000000000003</v>
      </c>
      <c r="O93" s="4">
        <v>58.063000000000002</v>
      </c>
      <c r="P93" s="4">
        <v>208.405</v>
      </c>
      <c r="Q93" s="4">
        <v>659.53899999999999</v>
      </c>
      <c r="R93" s="3">
        <v>5</v>
      </c>
      <c r="S93" s="4">
        <v>10.856</v>
      </c>
      <c r="T93" s="3">
        <v>1</v>
      </c>
      <c r="U93" s="4">
        <v>36.124391286724077</v>
      </c>
      <c r="V93" s="3">
        <v>0</v>
      </c>
      <c r="W93" s="4">
        <v>54.299175500588923</v>
      </c>
      <c r="X93" s="4">
        <v>24.622852143482064</v>
      </c>
      <c r="Y93" s="4">
        <v>5.3878354303650182</v>
      </c>
      <c r="Z93" s="4">
        <v>4.5249974862364466</v>
      </c>
      <c r="AA93" s="4">
        <v>9.9013475923060383</v>
      </c>
      <c r="AB93" s="4">
        <v>18.377227219123203</v>
      </c>
      <c r="AC93" s="5">
        <v>0.27178000000000002</v>
      </c>
      <c r="AD93" s="4">
        <v>57.8</v>
      </c>
      <c r="AE93" s="4">
        <v>74.484536082474236</v>
      </c>
      <c r="AF93" s="4">
        <v>2.13</v>
      </c>
      <c r="AG93" s="4">
        <v>7.8372212819191986</v>
      </c>
    </row>
    <row r="94" spans="1:33" x14ac:dyDescent="0.25">
      <c r="A94" s="3">
        <v>4</v>
      </c>
      <c r="B94" s="3" t="s">
        <v>79</v>
      </c>
      <c r="C94" s="3" t="s">
        <v>39</v>
      </c>
      <c r="D94" s="3">
        <v>1.532</v>
      </c>
      <c r="E94" s="3">
        <v>0.70776970000000006</v>
      </c>
      <c r="F94" s="3">
        <v>0.38771369999999999</v>
      </c>
      <c r="G94" s="3">
        <v>0.43480550000000001</v>
      </c>
      <c r="H94" s="3">
        <v>0.10527690000000001</v>
      </c>
      <c r="I94" s="3">
        <v>0.13278470000000001</v>
      </c>
      <c r="J94" s="4">
        <v>1572.91</v>
      </c>
      <c r="K94" s="4">
        <v>41.371000000000002</v>
      </c>
      <c r="L94" s="9">
        <v>0.05</v>
      </c>
      <c r="M94" s="3">
        <v>0.73799999999999999</v>
      </c>
      <c r="N94" s="3">
        <v>4.5990000000000002</v>
      </c>
      <c r="O94" s="4">
        <v>72.174000000000007</v>
      </c>
      <c r="P94" s="4">
        <v>118.667</v>
      </c>
      <c r="Q94" s="4">
        <v>571.90200000000004</v>
      </c>
      <c r="R94" s="3">
        <v>5</v>
      </c>
      <c r="S94" s="4">
        <v>9.1910000000000007</v>
      </c>
      <c r="T94" s="3">
        <v>1</v>
      </c>
      <c r="U94" s="4">
        <v>20.266179521477497</v>
      </c>
      <c r="V94" s="3">
        <v>0</v>
      </c>
      <c r="W94" s="4">
        <v>50.822669104204756</v>
      </c>
      <c r="X94" s="4">
        <v>72.135367016205919</v>
      </c>
      <c r="Y94" s="4">
        <v>14.668418497347449</v>
      </c>
      <c r="Z94" s="4">
        <v>6.5895921261462762</v>
      </c>
      <c r="AA94" s="4">
        <v>13.399653877330906</v>
      </c>
      <c r="AB94" s="4">
        <v>9.1350365274579666</v>
      </c>
      <c r="AC94" s="5">
        <v>0.3175</v>
      </c>
      <c r="AD94" s="4">
        <v>31.4</v>
      </c>
      <c r="AE94" s="4">
        <v>58.364312267657994</v>
      </c>
      <c r="AF94" s="4">
        <v>1.17</v>
      </c>
      <c r="AG94" s="4">
        <v>3.6850393700787398</v>
      </c>
    </row>
    <row r="95" spans="1:33" x14ac:dyDescent="0.25">
      <c r="A95" s="3">
        <v>4</v>
      </c>
      <c r="B95" s="3" t="s">
        <v>91</v>
      </c>
      <c r="C95" s="3" t="s">
        <v>47</v>
      </c>
      <c r="D95" s="3">
        <v>1.9790000000000001</v>
      </c>
      <c r="E95" s="3">
        <v>0.18210969999999999</v>
      </c>
      <c r="F95" s="3">
        <v>1.1475692</v>
      </c>
      <c r="G95" s="3">
        <v>0.2621523</v>
      </c>
      <c r="H95" s="3">
        <v>0.2343353</v>
      </c>
      <c r="I95" s="3">
        <v>0.26745770000000002</v>
      </c>
      <c r="J95" s="4">
        <v>35.997</v>
      </c>
      <c r="K95" s="4">
        <v>13.395</v>
      </c>
      <c r="L95" s="9">
        <v>0.05</v>
      </c>
      <c r="M95" s="3">
        <v>0.34599999999999997</v>
      </c>
      <c r="N95" s="3">
        <v>11.762</v>
      </c>
      <c r="O95" s="4">
        <v>29.641999999999999</v>
      </c>
      <c r="P95" s="4">
        <v>80.554000000000002</v>
      </c>
      <c r="Q95" s="4">
        <v>2246.7930000000001</v>
      </c>
      <c r="R95" s="3">
        <v>5</v>
      </c>
      <c r="S95" s="4">
        <v>24.004000000000001</v>
      </c>
      <c r="T95" s="3">
        <v>1</v>
      </c>
      <c r="U95" s="4">
        <v>28.052337045313692</v>
      </c>
      <c r="V95" s="3">
        <v>0</v>
      </c>
      <c r="W95" s="4">
        <v>61.382113821138219</v>
      </c>
      <c r="X95" s="4">
        <v>49.160951437066402</v>
      </c>
      <c r="Y95" s="4">
        <v>12.730099003703515</v>
      </c>
      <c r="Z95" s="4">
        <v>7.0910844152771766</v>
      </c>
      <c r="AA95" s="4">
        <v>18.36217648587564</v>
      </c>
      <c r="AB95" s="4">
        <v>14.424221273168111</v>
      </c>
      <c r="AC95" s="5">
        <v>0.27685999999999999</v>
      </c>
      <c r="AD95" s="4">
        <v>28.6</v>
      </c>
      <c r="AE95" s="4">
        <v>75.26315789473685</v>
      </c>
      <c r="AF95" s="4">
        <v>1.224</v>
      </c>
      <c r="AG95" s="4">
        <v>4.421007007151629</v>
      </c>
    </row>
    <row r="96" spans="1:33" x14ac:dyDescent="0.25">
      <c r="A96" s="3">
        <v>4</v>
      </c>
      <c r="B96" s="3" t="s">
        <v>79</v>
      </c>
      <c r="C96" s="3" t="s">
        <v>39</v>
      </c>
      <c r="D96" s="3">
        <v>1.399</v>
      </c>
      <c r="E96" s="3">
        <v>0.66595460000000006</v>
      </c>
      <c r="F96" s="3">
        <v>0.50195370000000006</v>
      </c>
      <c r="G96" s="3">
        <v>0.39258890000000002</v>
      </c>
      <c r="H96" s="3">
        <v>9.1349100000000003E-2</v>
      </c>
      <c r="I96" s="3">
        <v>0.1377466</v>
      </c>
      <c r="J96" s="4">
        <v>1464.5740000000001</v>
      </c>
      <c r="K96" s="4">
        <v>45.447000000000003</v>
      </c>
      <c r="L96" s="9">
        <v>0.05</v>
      </c>
      <c r="M96" s="3">
        <v>0.56799999999999995</v>
      </c>
      <c r="N96" s="3">
        <v>5.0810000000000004</v>
      </c>
      <c r="O96" s="4">
        <v>47.85</v>
      </c>
      <c r="P96" s="4">
        <v>157.25</v>
      </c>
      <c r="Q96" s="4">
        <v>430.41199999999998</v>
      </c>
      <c r="R96" s="3">
        <v>6.3310000000000004</v>
      </c>
      <c r="S96" s="4">
        <v>10.805</v>
      </c>
      <c r="T96" s="3">
        <v>1</v>
      </c>
      <c r="U96" s="4">
        <v>22.33763543110723</v>
      </c>
      <c r="V96" s="3">
        <v>0</v>
      </c>
      <c r="W96" s="4">
        <v>48.600508905852422</v>
      </c>
      <c r="X96" s="4">
        <v>83.896408243375859</v>
      </c>
      <c r="Y96" s="4">
        <v>16.322420019627085</v>
      </c>
      <c r="Z96" s="4">
        <v>7.9569291668684956</v>
      </c>
      <c r="AA96" s="4">
        <v>15.480560210788708</v>
      </c>
      <c r="AB96" s="4">
        <v>9.484231009969065</v>
      </c>
      <c r="AC96" s="5">
        <v>0.27432000000000001</v>
      </c>
      <c r="AD96" s="4">
        <v>53</v>
      </c>
      <c r="AE96" s="4">
        <v>65.594059405940598</v>
      </c>
      <c r="AF96" s="4">
        <v>1.054</v>
      </c>
      <c r="AG96" s="4">
        <v>3.8422280548264802</v>
      </c>
    </row>
    <row r="97" spans="1:33" x14ac:dyDescent="0.25">
      <c r="A97" s="3">
        <v>4</v>
      </c>
      <c r="B97" s="3" t="s">
        <v>77</v>
      </c>
      <c r="C97" s="3" t="s">
        <v>29</v>
      </c>
      <c r="D97" s="3">
        <v>2.4260000000000002</v>
      </c>
      <c r="E97" s="3">
        <v>1.1248125</v>
      </c>
      <c r="F97" s="3">
        <v>0.54332590000000003</v>
      </c>
      <c r="G97" s="3">
        <v>0.37482189999999999</v>
      </c>
      <c r="H97" s="3">
        <v>0.1123107</v>
      </c>
      <c r="I97" s="3">
        <v>0.21613470000000001</v>
      </c>
      <c r="J97" s="4">
        <v>40.292999999999999</v>
      </c>
      <c r="K97" s="4">
        <v>41.017000000000003</v>
      </c>
      <c r="L97" s="9">
        <v>0.05</v>
      </c>
      <c r="M97" s="3">
        <v>0.3</v>
      </c>
      <c r="N97" s="3">
        <v>23.538</v>
      </c>
      <c r="O97" s="4">
        <v>67.305000000000007</v>
      </c>
      <c r="P97" s="4">
        <v>788.99800000000005</v>
      </c>
      <c r="Q97" s="4">
        <v>515.26099999999997</v>
      </c>
      <c r="R97" s="3">
        <v>9.3360000000000003</v>
      </c>
      <c r="S97" s="4">
        <v>15.223000000000001</v>
      </c>
      <c r="T97" s="3">
        <v>1</v>
      </c>
      <c r="U97" s="4">
        <v>23.754472887420874</v>
      </c>
      <c r="V97" s="3">
        <v>0</v>
      </c>
      <c r="W97" s="4">
        <v>63.405605499735593</v>
      </c>
      <c r="X97" s="4">
        <v>20.289066213921899</v>
      </c>
      <c r="Y97" s="4">
        <v>5.5443098570124727</v>
      </c>
      <c r="Z97" s="4">
        <v>0.13132786726010565</v>
      </c>
      <c r="AA97" s="4">
        <v>0.35887427310528874</v>
      </c>
      <c r="AB97" s="4">
        <v>0.64728394040131543</v>
      </c>
      <c r="AC97" s="5">
        <v>0.30225999999999997</v>
      </c>
      <c r="AD97" s="4">
        <v>104.8</v>
      </c>
      <c r="AE97" s="4">
        <v>75.72254335260115</v>
      </c>
      <c r="AF97" s="4">
        <v>1.3160000000000001</v>
      </c>
      <c r="AG97" s="4">
        <v>4.3538675312644752</v>
      </c>
    </row>
    <row r="98" spans="1:33" x14ac:dyDescent="0.25">
      <c r="A98" s="3">
        <v>4</v>
      </c>
      <c r="B98" s="3" t="s">
        <v>54</v>
      </c>
      <c r="C98" s="3" t="s">
        <v>42</v>
      </c>
      <c r="D98" s="3">
        <v>1.8560000000000001</v>
      </c>
      <c r="E98" s="3">
        <v>0.2204246</v>
      </c>
      <c r="F98" s="3">
        <v>0.82096540000000007</v>
      </c>
      <c r="G98" s="3">
        <v>0.22170210000000001</v>
      </c>
      <c r="H98" s="3">
        <v>0.17357360000000002</v>
      </c>
      <c r="I98" s="3">
        <v>0.14124610000000001</v>
      </c>
      <c r="J98" s="4">
        <v>36.204000000000001</v>
      </c>
      <c r="K98" s="4">
        <v>18.271000000000001</v>
      </c>
      <c r="L98" s="9">
        <v>0.05</v>
      </c>
      <c r="M98" s="3">
        <v>0.30199999999999999</v>
      </c>
      <c r="N98" s="3">
        <v>4.4950000000000001</v>
      </c>
      <c r="O98" s="4">
        <v>21.260999999999999</v>
      </c>
      <c r="P98" s="4">
        <v>328.584</v>
      </c>
      <c r="Q98" s="4">
        <v>373.65899999999999</v>
      </c>
      <c r="R98" s="3">
        <v>6.8460000000000001</v>
      </c>
      <c r="S98" s="4">
        <v>12.117000000000001</v>
      </c>
      <c r="T98" s="3">
        <v>1</v>
      </c>
      <c r="U98" s="4">
        <v>15.740946477994784</v>
      </c>
      <c r="V98" s="3">
        <v>0</v>
      </c>
      <c r="W98" s="4">
        <v>57.680250783699059</v>
      </c>
      <c r="X98" s="4">
        <v>91.166923076923084</v>
      </c>
      <c r="Y98" s="4">
        <v>21.542406267806271</v>
      </c>
      <c r="Z98" s="4">
        <v>10.621901119138688</v>
      </c>
      <c r="AA98" s="4">
        <v>25.099158940779567</v>
      </c>
      <c r="AB98" s="4">
        <v>11.651047069095819</v>
      </c>
      <c r="AC98" s="5">
        <v>0.31242000000000003</v>
      </c>
      <c r="AD98" s="4">
        <v>41</v>
      </c>
      <c r="AE98" s="4">
        <v>75.925925925925924</v>
      </c>
      <c r="AF98" s="4">
        <v>0.36199999999999999</v>
      </c>
      <c r="AG98" s="4">
        <v>1.1586966263363419</v>
      </c>
    </row>
    <row r="99" spans="1:33" x14ac:dyDescent="0.25">
      <c r="A99" s="3">
        <v>4</v>
      </c>
      <c r="B99" s="3" t="s">
        <v>53</v>
      </c>
      <c r="C99" s="3" t="s">
        <v>39</v>
      </c>
      <c r="D99" s="3">
        <v>1.2450000000000001</v>
      </c>
      <c r="E99" s="3">
        <v>0.17866650000000001</v>
      </c>
      <c r="F99" s="3">
        <v>1.0246785</v>
      </c>
      <c r="G99" s="3">
        <v>0.10102720000000001</v>
      </c>
      <c r="H99" s="3">
        <v>0.1472319</v>
      </c>
      <c r="I99" s="3">
        <v>0.1165991</v>
      </c>
      <c r="J99" s="4">
        <v>66.364000000000004</v>
      </c>
      <c r="K99" s="4">
        <v>9.2949999999999999</v>
      </c>
      <c r="L99" s="9">
        <v>0.05</v>
      </c>
      <c r="M99" s="3">
        <v>1.625</v>
      </c>
      <c r="N99" s="3">
        <v>6.2610000000000001</v>
      </c>
      <c r="O99" s="4">
        <v>83.549000000000007</v>
      </c>
      <c r="P99" s="4">
        <v>249.453</v>
      </c>
      <c r="Q99" s="4">
        <v>527.98699999999997</v>
      </c>
      <c r="R99" s="3">
        <v>14.625</v>
      </c>
      <c r="S99" s="4">
        <v>21.824000000000002</v>
      </c>
      <c r="T99" s="3">
        <v>1</v>
      </c>
      <c r="U99" s="4">
        <v>28.188521754173507</v>
      </c>
      <c r="V99" s="3">
        <v>0</v>
      </c>
      <c r="W99" s="4">
        <v>56.512141280353212</v>
      </c>
      <c r="X99" s="4">
        <v>63.444324324324334</v>
      </c>
      <c r="Y99" s="4">
        <v>14.588974070517224</v>
      </c>
      <c r="Z99" s="4">
        <v>4.4181282855316004</v>
      </c>
      <c r="AA99" s="4">
        <v>10.159452352009216</v>
      </c>
      <c r="AB99" s="4">
        <v>6.9637880654955691</v>
      </c>
      <c r="AC99" s="5">
        <v>0.18795999999999999</v>
      </c>
      <c r="AD99" s="4">
        <v>47.4</v>
      </c>
      <c r="AE99" s="4">
        <v>121.31979695431473</v>
      </c>
      <c r="AF99" s="4">
        <v>0.97</v>
      </c>
      <c r="AG99" s="4">
        <v>5.1606724835071294</v>
      </c>
    </row>
    <row r="100" spans="1:33" x14ac:dyDescent="0.25">
      <c r="A100" s="3">
        <v>4</v>
      </c>
      <c r="B100" s="3" t="s">
        <v>55</v>
      </c>
      <c r="C100" s="3" t="s">
        <v>56</v>
      </c>
      <c r="D100" s="3">
        <v>1.708</v>
      </c>
      <c r="E100" s="3">
        <v>0.49594235000000003</v>
      </c>
      <c r="F100" s="3">
        <v>1.0105116000000001</v>
      </c>
      <c r="G100" s="3">
        <v>0.36543720000000002</v>
      </c>
      <c r="H100" s="3">
        <v>0.1599072</v>
      </c>
      <c r="I100" s="3">
        <v>0.13648195000000002</v>
      </c>
      <c r="J100" s="4">
        <v>445.70949999999999</v>
      </c>
      <c r="K100" s="4">
        <v>20.212499999999999</v>
      </c>
      <c r="L100" s="3">
        <v>7.6269999999999998</v>
      </c>
      <c r="M100" s="3">
        <v>0.65400000000000003</v>
      </c>
      <c r="N100" s="3">
        <v>3.7875000000000001</v>
      </c>
      <c r="O100" s="4">
        <v>80.989999999999995</v>
      </c>
      <c r="P100" s="4">
        <v>664.06899999999996</v>
      </c>
      <c r="Q100" s="4">
        <v>906.26</v>
      </c>
      <c r="R100" s="3">
        <v>6.1120000000000001</v>
      </c>
      <c r="S100" s="4">
        <v>16.590499999999999</v>
      </c>
      <c r="T100" s="3">
        <v>1</v>
      </c>
      <c r="U100" s="4">
        <v>21.349836941234784</v>
      </c>
      <c r="V100" s="3">
        <v>0</v>
      </c>
      <c r="W100" s="4">
        <v>62.473794549266245</v>
      </c>
      <c r="X100" s="4">
        <v>104.76170804369417</v>
      </c>
      <c r="Y100" s="4">
        <v>27.916946780358725</v>
      </c>
      <c r="Z100" s="4">
        <v>4.4601138719108508</v>
      </c>
      <c r="AA100" s="4">
        <v>11.885331379337853</v>
      </c>
      <c r="AB100" s="4">
        <v>4.2573894175633527</v>
      </c>
      <c r="AC100" s="5">
        <v>0.26924000000000003</v>
      </c>
      <c r="AD100" s="4">
        <v>39.200000000000003</v>
      </c>
      <c r="AE100" s="4">
        <v>109.49720670391061</v>
      </c>
      <c r="AF100" s="4">
        <v>1.0285</v>
      </c>
      <c r="AG100" s="4">
        <v>3.8200118853067888</v>
      </c>
    </row>
    <row r="101" spans="1:33" x14ac:dyDescent="0.25">
      <c r="A101" s="3">
        <v>5</v>
      </c>
      <c r="B101" s="3" t="s">
        <v>36</v>
      </c>
      <c r="C101" s="3" t="s">
        <v>29</v>
      </c>
      <c r="D101" s="3">
        <v>1.23</v>
      </c>
      <c r="E101" s="3">
        <v>0.50597910000000001</v>
      </c>
      <c r="F101" s="3">
        <v>0.6849364</v>
      </c>
      <c r="G101" s="3">
        <v>0.22392190000000001</v>
      </c>
      <c r="H101" s="3">
        <v>5.5851700000000004E-2</v>
      </c>
      <c r="I101" s="3">
        <v>0.1125374</v>
      </c>
      <c r="J101" s="4">
        <v>25.347999999999999</v>
      </c>
      <c r="K101" s="4">
        <v>14.159000000000001</v>
      </c>
      <c r="L101" s="9">
        <v>0.05</v>
      </c>
      <c r="M101" s="3">
        <v>0.3</v>
      </c>
      <c r="N101" s="3">
        <v>3.9910000000000001</v>
      </c>
      <c r="O101" s="4">
        <v>36.198999999999998</v>
      </c>
      <c r="P101" s="4">
        <v>162.971</v>
      </c>
      <c r="Q101" s="4">
        <v>2225.163</v>
      </c>
      <c r="R101" s="3">
        <v>5</v>
      </c>
      <c r="S101" s="4">
        <v>7.9619999999999997</v>
      </c>
      <c r="T101" s="3">
        <v>1</v>
      </c>
      <c r="U101" s="4">
        <v>19.388272644559301</v>
      </c>
      <c r="V101" s="3">
        <v>0</v>
      </c>
      <c r="W101" s="4">
        <v>60.254372019077906</v>
      </c>
      <c r="X101" s="4">
        <v>59.973429417571566</v>
      </c>
      <c r="Y101" s="4">
        <v>15.089314841461011</v>
      </c>
      <c r="Z101" s="4">
        <v>7.0114442169535858</v>
      </c>
      <c r="AA101" s="4">
        <v>17.640793649855222</v>
      </c>
      <c r="AB101" s="4">
        <v>11.690917603086589</v>
      </c>
      <c r="AC101" s="5">
        <v>0.43688000000000005</v>
      </c>
      <c r="AD101" s="4">
        <v>28</v>
      </c>
      <c r="AE101" s="4">
        <v>56</v>
      </c>
      <c r="AF101" s="4">
        <v>1.44</v>
      </c>
      <c r="AG101" s="4">
        <v>3.2960996154550446</v>
      </c>
    </row>
    <row r="102" spans="1:33" x14ac:dyDescent="0.25">
      <c r="A102" s="3">
        <v>5</v>
      </c>
      <c r="B102" s="3" t="s">
        <v>41</v>
      </c>
      <c r="C102" s="3" t="s">
        <v>42</v>
      </c>
      <c r="D102" s="3">
        <v>1.6339999999999999</v>
      </c>
      <c r="E102" s="3">
        <v>0.46159149999999999</v>
      </c>
      <c r="F102" s="3">
        <v>0.6199057</v>
      </c>
      <c r="G102" s="3">
        <v>0.15198159999999999</v>
      </c>
      <c r="H102" s="3">
        <v>5.9572799999999995E-2</v>
      </c>
      <c r="I102" s="3">
        <v>0.11171929999999999</v>
      </c>
      <c r="J102" s="4">
        <v>31.599</v>
      </c>
      <c r="K102" s="4">
        <v>24.587</v>
      </c>
      <c r="L102" s="9">
        <v>0.05</v>
      </c>
      <c r="M102" s="3">
        <v>0.3</v>
      </c>
      <c r="N102" s="3">
        <v>5.016</v>
      </c>
      <c r="O102" s="4">
        <v>49.093000000000004</v>
      </c>
      <c r="P102" s="4">
        <v>225.077</v>
      </c>
      <c r="Q102" s="4">
        <v>169.27500000000001</v>
      </c>
      <c r="R102" s="3">
        <v>5</v>
      </c>
      <c r="S102" s="4">
        <v>12.022</v>
      </c>
      <c r="T102" s="3">
        <v>1</v>
      </c>
      <c r="U102" s="4">
        <v>21.27022672722746</v>
      </c>
      <c r="V102" s="3">
        <v>0</v>
      </c>
      <c r="W102" s="4">
        <v>47.035573122529648</v>
      </c>
      <c r="X102" s="4">
        <v>88.309191699604739</v>
      </c>
      <c r="Y102" s="4">
        <v>16.673302611940301</v>
      </c>
      <c r="Z102" s="4">
        <v>9.6058367856846782</v>
      </c>
      <c r="AA102" s="4">
        <v>18.136393334165849</v>
      </c>
      <c r="AB102" s="4">
        <v>10.877505048806457</v>
      </c>
      <c r="AC102" s="5">
        <v>0.33781999999999995</v>
      </c>
      <c r="AD102" s="4">
        <v>70</v>
      </c>
      <c r="AE102" s="4">
        <v>54.477611940298516</v>
      </c>
      <c r="AF102" s="4">
        <v>1.006</v>
      </c>
      <c r="AG102" s="4">
        <v>2.9779172340299573</v>
      </c>
    </row>
    <row r="103" spans="1:33" x14ac:dyDescent="0.25">
      <c r="A103" s="3">
        <v>5</v>
      </c>
      <c r="B103" s="3" t="s">
        <v>99</v>
      </c>
      <c r="C103" s="3" t="s">
        <v>67</v>
      </c>
      <c r="D103" s="3">
        <v>1.2170000000000001</v>
      </c>
      <c r="E103" s="3">
        <v>0.20177329999999999</v>
      </c>
      <c r="F103" s="3">
        <v>0.76666339999999999</v>
      </c>
      <c r="G103" s="3">
        <v>0.1096266</v>
      </c>
      <c r="H103" s="3">
        <v>3.9904500000000002E-2</v>
      </c>
      <c r="I103" s="3">
        <v>0.16286579999999998</v>
      </c>
      <c r="J103" s="4">
        <v>45.664000000000001</v>
      </c>
      <c r="K103" s="4">
        <v>19.329999999999998</v>
      </c>
      <c r="L103" s="9">
        <v>0.05</v>
      </c>
      <c r="M103" s="3">
        <v>0.3</v>
      </c>
      <c r="N103" s="3">
        <v>3.113</v>
      </c>
      <c r="O103" s="4">
        <v>54.18</v>
      </c>
      <c r="P103" s="4">
        <v>141.52199999999999</v>
      </c>
      <c r="Q103" s="4">
        <v>970.16300000000001</v>
      </c>
      <c r="R103" s="3">
        <v>5</v>
      </c>
      <c r="S103" s="4">
        <v>9.0239999999999991</v>
      </c>
      <c r="T103" s="3">
        <v>1</v>
      </c>
      <c r="U103" s="4">
        <v>20.96478098919356</v>
      </c>
      <c r="V103" s="3">
        <v>0</v>
      </c>
      <c r="W103" s="4">
        <v>53.51506456241033</v>
      </c>
      <c r="X103" s="4">
        <v>116.91919852941174</v>
      </c>
      <c r="Y103" s="4">
        <v>25.152062152777773</v>
      </c>
      <c r="Z103" s="4">
        <v>7.0966297773678964</v>
      </c>
      <c r="AA103" s="4">
        <v>15.266515292671063</v>
      </c>
      <c r="AB103" s="4">
        <v>6.0696873281958874</v>
      </c>
      <c r="AC103" s="5">
        <v>0.32003999999999999</v>
      </c>
      <c r="AD103" s="4">
        <v>36.4</v>
      </c>
      <c r="AE103" s="4">
        <v>56.172839506172835</v>
      </c>
      <c r="AF103" s="4">
        <v>2.0659999999999998</v>
      </c>
      <c r="AG103" s="4">
        <v>6.4554430696162974</v>
      </c>
    </row>
    <row r="104" spans="1:33" x14ac:dyDescent="0.25">
      <c r="A104" s="3">
        <v>5</v>
      </c>
      <c r="B104" s="3" t="s">
        <v>50</v>
      </c>
      <c r="C104" s="3" t="s">
        <v>29</v>
      </c>
      <c r="D104" s="3">
        <v>1.8979999999999999</v>
      </c>
      <c r="E104" s="3">
        <v>0.6042362</v>
      </c>
      <c r="F104" s="3">
        <v>0.82561589999999996</v>
      </c>
      <c r="G104" s="3">
        <v>0.17164260000000001</v>
      </c>
      <c r="H104" s="3">
        <v>5.5352700000000005E-2</v>
      </c>
      <c r="I104" s="3">
        <v>0.1339477</v>
      </c>
      <c r="J104" s="4">
        <v>28.577000000000002</v>
      </c>
      <c r="K104" s="4">
        <v>61.040999999999997</v>
      </c>
      <c r="L104" s="9">
        <v>0.05</v>
      </c>
      <c r="M104" s="3">
        <v>0.3</v>
      </c>
      <c r="N104" s="3">
        <v>3.3519999999999999</v>
      </c>
      <c r="O104" s="4">
        <v>41.204000000000001</v>
      </c>
      <c r="P104" s="4">
        <v>262.47000000000003</v>
      </c>
      <c r="Q104" s="4">
        <v>307.51600000000002</v>
      </c>
      <c r="R104" s="3">
        <v>5</v>
      </c>
      <c r="S104" s="4">
        <v>8.2859999999999996</v>
      </c>
      <c r="T104" s="3">
        <v>1</v>
      </c>
      <c r="U104" s="4">
        <v>18.952807250220992</v>
      </c>
      <c r="V104" s="3">
        <v>3</v>
      </c>
      <c r="W104" s="4">
        <v>57.317073170731703</v>
      </c>
      <c r="X104" s="4">
        <v>73.069801783944499</v>
      </c>
      <c r="Y104" s="4">
        <v>17.119210703666994</v>
      </c>
      <c r="Z104" s="4">
        <v>5.765406790318079</v>
      </c>
      <c r="AA104" s="4">
        <v>13.507524480173785</v>
      </c>
      <c r="AB104" s="4">
        <v>7.8902729302119194</v>
      </c>
      <c r="AC104" s="5">
        <v>0.26161999999999996</v>
      </c>
      <c r="AD104" s="4">
        <v>19.399999999999999</v>
      </c>
      <c r="AE104" s="4">
        <v>92.38095238095238</v>
      </c>
      <c r="AF104" s="4">
        <v>0.75600000000000001</v>
      </c>
      <c r="AG104" s="4">
        <v>2.8896873327727244</v>
      </c>
    </row>
    <row r="105" spans="1:33" x14ac:dyDescent="0.25">
      <c r="A105" s="3">
        <v>5</v>
      </c>
      <c r="B105" s="3" t="s">
        <v>100</v>
      </c>
      <c r="C105" s="3" t="s">
        <v>101</v>
      </c>
      <c r="D105" s="3">
        <v>1.107</v>
      </c>
      <c r="E105" s="3">
        <v>0.45383649999999998</v>
      </c>
      <c r="F105" s="3">
        <v>0.54369460000000003</v>
      </c>
      <c r="G105" s="3">
        <v>0.20615709999999998</v>
      </c>
      <c r="H105" s="3">
        <v>5.2931500000000006E-2</v>
      </c>
      <c r="I105" s="3">
        <v>9.4737599999999991E-2</v>
      </c>
      <c r="J105" s="4">
        <v>29.004000000000001</v>
      </c>
      <c r="K105" s="4">
        <v>19.556000000000001</v>
      </c>
      <c r="L105" s="9">
        <v>0.05</v>
      </c>
      <c r="M105" s="3">
        <v>0.436</v>
      </c>
      <c r="N105" s="3">
        <v>3.871</v>
      </c>
      <c r="O105" s="4">
        <v>41.213000000000001</v>
      </c>
      <c r="P105" s="4">
        <v>207.101</v>
      </c>
      <c r="Q105" s="4">
        <v>202.822</v>
      </c>
      <c r="R105" s="3">
        <v>5</v>
      </c>
      <c r="S105" s="4">
        <v>7.375</v>
      </c>
      <c r="T105" s="3">
        <v>1</v>
      </c>
      <c r="U105" s="4">
        <v>23.404479442691418</v>
      </c>
      <c r="V105" s="3">
        <v>0</v>
      </c>
      <c r="W105" s="4">
        <v>56.084656084656089</v>
      </c>
      <c r="X105" s="4">
        <v>55.223056451612905</v>
      </c>
      <c r="Y105" s="4">
        <v>12.574888758258844</v>
      </c>
      <c r="Z105" s="4">
        <v>8.5806556751466907</v>
      </c>
      <c r="AA105" s="4">
        <v>19.539083404852104</v>
      </c>
      <c r="AB105" s="4">
        <v>15.538175947695256</v>
      </c>
      <c r="AC105" s="5">
        <v>0.40386</v>
      </c>
      <c r="AD105" s="4">
        <v>11.4</v>
      </c>
      <c r="AE105" s="4">
        <v>68.674698795180731</v>
      </c>
      <c r="AF105" s="4">
        <v>2.1960000000000002</v>
      </c>
      <c r="AG105" s="4">
        <v>5.4375278561877884</v>
      </c>
    </row>
    <row r="106" spans="1:33" x14ac:dyDescent="0.25">
      <c r="A106" s="3">
        <v>5</v>
      </c>
      <c r="B106" s="3" t="s">
        <v>102</v>
      </c>
      <c r="C106" s="3" t="s">
        <v>39</v>
      </c>
      <c r="D106" s="3">
        <v>1.3740000000000001</v>
      </c>
      <c r="E106" s="3">
        <v>0.33358359999999998</v>
      </c>
      <c r="F106" s="3">
        <v>0.92992870000000005</v>
      </c>
      <c r="G106" s="3">
        <v>0.10122490000000001</v>
      </c>
      <c r="H106" s="3">
        <v>6.2955200000000003E-2</v>
      </c>
      <c r="I106" s="3">
        <v>0.2399154</v>
      </c>
      <c r="J106" s="4">
        <v>408.512</v>
      </c>
      <c r="K106" s="4">
        <v>12.648</v>
      </c>
      <c r="L106" s="9">
        <v>0.05</v>
      </c>
      <c r="M106" s="3">
        <v>0.307</v>
      </c>
      <c r="N106" s="3">
        <v>3.508</v>
      </c>
      <c r="O106" s="4">
        <v>40.049999999999997</v>
      </c>
      <c r="P106" s="4">
        <v>167.887</v>
      </c>
      <c r="Q106" s="4">
        <v>566.93700000000001</v>
      </c>
      <c r="R106" s="3">
        <v>5</v>
      </c>
      <c r="S106" s="4">
        <v>10.539</v>
      </c>
      <c r="T106" s="3">
        <v>1</v>
      </c>
      <c r="U106" s="4">
        <v>26.485852376706873</v>
      </c>
      <c r="V106" s="3">
        <v>0</v>
      </c>
      <c r="W106" s="4">
        <v>50.900900900900901</v>
      </c>
      <c r="X106" s="4">
        <v>75.304248262164833</v>
      </c>
      <c r="Y106" s="4">
        <v>15.337195517615221</v>
      </c>
      <c r="Z106" s="4">
        <v>7.6740125167965472</v>
      </c>
      <c r="AA106" s="4">
        <v>15.62964017182416</v>
      </c>
      <c r="AB106" s="4">
        <v>10.19067674652322</v>
      </c>
      <c r="AC106" s="5">
        <v>0.26923999999999998</v>
      </c>
      <c r="AD106" s="4">
        <v>15.4</v>
      </c>
      <c r="AE106" s="4">
        <v>70.642201834862377</v>
      </c>
      <c r="AF106" s="4">
        <v>0.93600000000000005</v>
      </c>
      <c r="AG106" s="4">
        <v>3.4764522359233401</v>
      </c>
    </row>
    <row r="107" spans="1:33" x14ac:dyDescent="0.25">
      <c r="A107" s="3">
        <v>5</v>
      </c>
      <c r="B107" s="3" t="s">
        <v>103</v>
      </c>
      <c r="C107" s="3" t="s">
        <v>31</v>
      </c>
      <c r="D107" s="3">
        <v>0.94199999999999995</v>
      </c>
      <c r="E107" s="3">
        <v>0.12592439999999999</v>
      </c>
      <c r="F107" s="3">
        <v>0.40444999999999998</v>
      </c>
      <c r="G107" s="3">
        <v>0.22638409999999998</v>
      </c>
      <c r="H107" s="3">
        <v>3.50484E-2</v>
      </c>
      <c r="I107" s="3">
        <v>0.1585212</v>
      </c>
      <c r="J107" s="4">
        <v>2995.8249999999998</v>
      </c>
      <c r="K107" s="4">
        <v>20.585999999999999</v>
      </c>
      <c r="L107" s="9">
        <v>0.05</v>
      </c>
      <c r="M107" s="3">
        <v>0.3</v>
      </c>
      <c r="N107" s="3">
        <v>3.246</v>
      </c>
      <c r="O107" s="4">
        <v>43.415999999999997</v>
      </c>
      <c r="P107" s="4">
        <v>76.56</v>
      </c>
      <c r="Q107" s="4">
        <v>2387.4059999999999</v>
      </c>
      <c r="R107" s="3">
        <v>5</v>
      </c>
      <c r="S107" s="4">
        <v>8.2799999999999994</v>
      </c>
      <c r="T107" s="3">
        <v>1</v>
      </c>
      <c r="U107" s="4">
        <v>23.626709282663292</v>
      </c>
      <c r="V107" s="3">
        <v>0</v>
      </c>
      <c r="W107" s="4">
        <v>52.50836120401339</v>
      </c>
      <c r="X107" s="4">
        <v>69.638883582089562</v>
      </c>
      <c r="Y107" s="4">
        <v>14.663398726087877</v>
      </c>
      <c r="Z107" s="4">
        <v>11.531972024675344</v>
      </c>
      <c r="AA107" s="4">
        <v>24.282110108295274</v>
      </c>
      <c r="AB107" s="4">
        <v>16.559673894084735</v>
      </c>
      <c r="AC107" s="5">
        <v>0.40132000000000001</v>
      </c>
      <c r="AD107" s="4">
        <v>60</v>
      </c>
      <c r="AE107" s="4">
        <v>52.816901408450704</v>
      </c>
      <c r="AF107" s="4">
        <v>2.8660000000000001</v>
      </c>
      <c r="AG107" s="4">
        <v>7.1414332702083128</v>
      </c>
    </row>
    <row r="108" spans="1:33" x14ac:dyDescent="0.25">
      <c r="A108" s="3">
        <v>5</v>
      </c>
      <c r="B108" s="3" t="s">
        <v>104</v>
      </c>
      <c r="C108" s="3" t="s">
        <v>52</v>
      </c>
      <c r="D108" s="3">
        <v>1.3979999999999999</v>
      </c>
      <c r="E108" s="3">
        <v>0.38099349999999998</v>
      </c>
      <c r="F108" s="3">
        <v>0.3968585</v>
      </c>
      <c r="G108" s="3">
        <v>7.3750499999999997E-2</v>
      </c>
      <c r="H108" s="3">
        <v>6.4621600000000001E-2</v>
      </c>
      <c r="I108" s="3">
        <v>0.10426059999999999</v>
      </c>
      <c r="J108" s="4">
        <v>42.427</v>
      </c>
      <c r="K108" s="4">
        <v>16.492000000000001</v>
      </c>
      <c r="L108" s="9">
        <v>0.05</v>
      </c>
      <c r="M108" s="3">
        <v>0.3</v>
      </c>
      <c r="N108" s="3">
        <v>5.35</v>
      </c>
      <c r="O108" s="4">
        <v>38.4</v>
      </c>
      <c r="P108" s="4">
        <v>125.66500000000001</v>
      </c>
      <c r="Q108" s="4">
        <v>248.29599999999999</v>
      </c>
      <c r="R108" s="3">
        <v>5</v>
      </c>
      <c r="S108" s="4">
        <v>6.6280000000000001</v>
      </c>
      <c r="T108" s="3">
        <v>1</v>
      </c>
      <c r="U108" s="4">
        <v>13.62426310571567</v>
      </c>
      <c r="V108" s="3">
        <v>0</v>
      </c>
      <c r="W108" s="4">
        <v>50</v>
      </c>
      <c r="X108" s="4">
        <v>101.78227447023208</v>
      </c>
      <c r="Y108" s="4">
        <v>20.356454894046419</v>
      </c>
      <c r="Z108" s="4">
        <v>0.36535951793492105</v>
      </c>
      <c r="AA108" s="4">
        <v>0.7307190358698421</v>
      </c>
      <c r="AB108" s="4">
        <v>0.35896183283050576</v>
      </c>
      <c r="AC108" s="5">
        <v>0.20065999999999998</v>
      </c>
      <c r="AD108" s="4">
        <v>14.6</v>
      </c>
      <c r="AE108" s="4">
        <v>91.25</v>
      </c>
      <c r="AF108" s="4">
        <v>0.74199999999999999</v>
      </c>
      <c r="AG108" s="4">
        <v>3.69779726901226</v>
      </c>
    </row>
    <row r="109" spans="1:33" x14ac:dyDescent="0.25">
      <c r="A109" s="3">
        <v>5</v>
      </c>
      <c r="B109" s="3" t="s">
        <v>105</v>
      </c>
      <c r="C109" s="3" t="s">
        <v>39</v>
      </c>
      <c r="D109" s="3">
        <v>1.3660000000000001</v>
      </c>
      <c r="E109" s="3">
        <v>0.16114419999999999</v>
      </c>
      <c r="F109" s="3">
        <v>0.44915609999999995</v>
      </c>
      <c r="G109" s="3">
        <v>6.4128599999999994E-2</v>
      </c>
      <c r="H109" s="3">
        <v>5.3173800000000007E-2</v>
      </c>
      <c r="I109" s="3">
        <v>0.12067219999999999</v>
      </c>
      <c r="J109" s="4">
        <v>17.289000000000001</v>
      </c>
      <c r="K109" s="4">
        <v>16.95</v>
      </c>
      <c r="L109" s="9">
        <v>0.05</v>
      </c>
      <c r="M109" s="3">
        <v>0.3</v>
      </c>
      <c r="N109" s="3">
        <v>4.0860000000000003</v>
      </c>
      <c r="O109" s="4">
        <v>36.142000000000003</v>
      </c>
      <c r="P109" s="4">
        <v>10.875</v>
      </c>
      <c r="Q109" s="4">
        <v>421.82100000000003</v>
      </c>
      <c r="R109" s="3">
        <v>5</v>
      </c>
      <c r="S109" s="4">
        <v>10.784000000000001</v>
      </c>
      <c r="T109" s="3">
        <v>1</v>
      </c>
      <c r="U109" s="4">
        <v>20.310636331106863</v>
      </c>
      <c r="V109" s="3">
        <v>2</v>
      </c>
      <c r="W109" s="4">
        <v>49.292929292929301</v>
      </c>
      <c r="X109" s="4">
        <v>127.669985494107</v>
      </c>
      <c r="Y109" s="4">
        <v>25.177945346447402</v>
      </c>
      <c r="Z109" s="4">
        <v>8.6816706210271164</v>
      </c>
      <c r="AA109" s="4">
        <v>17.121222937882163</v>
      </c>
      <c r="AB109" s="4">
        <v>6.8000874186892162</v>
      </c>
      <c r="AC109" s="5">
        <v>0.28193999999999997</v>
      </c>
      <c r="AD109" s="4">
        <v>34.799999999999997</v>
      </c>
      <c r="AE109" s="4">
        <v>69.322709163346616</v>
      </c>
      <c r="AF109" s="4">
        <v>1.3089999999999999</v>
      </c>
      <c r="AG109" s="4">
        <v>4.6428318081861395</v>
      </c>
    </row>
    <row r="110" spans="1:33" x14ac:dyDescent="0.25">
      <c r="A110" s="3">
        <v>5</v>
      </c>
      <c r="B110" s="3" t="s">
        <v>106</v>
      </c>
      <c r="C110" s="3" t="s">
        <v>44</v>
      </c>
      <c r="D110" s="3">
        <v>0.88900000000000001</v>
      </c>
      <c r="E110" s="3">
        <v>0.30789099999999997</v>
      </c>
      <c r="F110" s="3">
        <v>0.2838851</v>
      </c>
      <c r="G110" s="3">
        <v>0.23888710000000002</v>
      </c>
      <c r="H110" s="3">
        <v>4.5522199999999999E-2</v>
      </c>
      <c r="I110" s="3">
        <v>0.15897719999999999</v>
      </c>
      <c r="J110" s="4">
        <v>61.966000000000001</v>
      </c>
      <c r="K110" s="4">
        <v>26.135999999999999</v>
      </c>
      <c r="L110" s="9">
        <v>0.05</v>
      </c>
      <c r="M110" s="3">
        <v>0.3</v>
      </c>
      <c r="N110" s="3">
        <v>3.6059999999999999</v>
      </c>
      <c r="O110" s="4">
        <v>60.408000000000001</v>
      </c>
      <c r="P110" s="4">
        <v>18.026</v>
      </c>
      <c r="Q110" s="4">
        <v>3798.5309999999999</v>
      </c>
      <c r="R110" s="3">
        <v>5</v>
      </c>
      <c r="S110" s="4">
        <v>5.2709999999999999</v>
      </c>
      <c r="T110" s="3">
        <v>1</v>
      </c>
      <c r="U110" s="4">
        <v>23.006229123408872</v>
      </c>
      <c r="V110" s="3">
        <v>0</v>
      </c>
      <c r="W110" s="4">
        <v>52.148997134670495</v>
      </c>
      <c r="X110" s="4">
        <v>90.850730656219397</v>
      </c>
      <c r="Y110" s="4">
        <v>18.986170658096153</v>
      </c>
      <c r="Z110" s="4">
        <v>13.029497839271166</v>
      </c>
      <c r="AA110" s="4">
        <v>27.229309855722381</v>
      </c>
      <c r="AB110" s="4">
        <v>14.341654431569728</v>
      </c>
      <c r="AC110" s="5">
        <v>0.31496000000000002</v>
      </c>
      <c r="AD110" s="4">
        <v>19</v>
      </c>
      <c r="AE110" s="4">
        <v>56.886227544910184</v>
      </c>
      <c r="AF110" s="4">
        <v>1.556</v>
      </c>
      <c r="AG110" s="4">
        <v>4.9403098806197612</v>
      </c>
    </row>
    <row r="111" spans="1:33" x14ac:dyDescent="0.25">
      <c r="A111" s="3">
        <v>5</v>
      </c>
      <c r="B111" s="3" t="s">
        <v>107</v>
      </c>
      <c r="C111" s="3" t="s">
        <v>47</v>
      </c>
      <c r="D111" s="3">
        <v>1.734</v>
      </c>
      <c r="E111" s="3">
        <v>0.18034800000000001</v>
      </c>
      <c r="F111" s="3">
        <v>0.6778748</v>
      </c>
      <c r="G111" s="3">
        <v>0.12104380000000001</v>
      </c>
      <c r="H111" s="3">
        <v>6.0079899999999999E-2</v>
      </c>
      <c r="I111" s="3">
        <v>0.17697180000000001</v>
      </c>
      <c r="J111" s="4">
        <v>25.446000000000002</v>
      </c>
      <c r="K111" s="4">
        <v>20.056000000000001</v>
      </c>
      <c r="L111" s="9">
        <v>0.05</v>
      </c>
      <c r="M111" s="3">
        <v>0.32900000000000001</v>
      </c>
      <c r="N111" s="3">
        <v>8.1080000000000005</v>
      </c>
      <c r="O111" s="4">
        <v>44.558</v>
      </c>
      <c r="P111" s="4">
        <v>132.76300000000001</v>
      </c>
      <c r="Q111" s="4">
        <v>404.73399999999998</v>
      </c>
      <c r="R111" s="3">
        <v>5</v>
      </c>
      <c r="S111" s="4">
        <v>12.651</v>
      </c>
      <c r="T111" s="3">
        <v>1</v>
      </c>
      <c r="U111" s="4">
        <v>26.202308308678507</v>
      </c>
      <c r="V111" s="3">
        <v>0</v>
      </c>
      <c r="W111" s="4">
        <v>51.88284518828452</v>
      </c>
      <c r="X111" s="4">
        <v>33.745187050359711</v>
      </c>
      <c r="Y111" s="4">
        <v>7.0131301782921485</v>
      </c>
      <c r="Z111" s="4">
        <v>5.222152614911816</v>
      </c>
      <c r="AA111" s="4">
        <v>10.852995434468905</v>
      </c>
      <c r="AB111" s="4">
        <v>15.47525164734907</v>
      </c>
      <c r="AC111" s="5">
        <v>0.33019999999999994</v>
      </c>
      <c r="AD111" s="4">
        <v>17</v>
      </c>
      <c r="AE111" s="4">
        <v>73.913043478260875</v>
      </c>
      <c r="AF111" s="4">
        <v>1.466</v>
      </c>
      <c r="AG111" s="4">
        <v>4.4397334948516054</v>
      </c>
    </row>
    <row r="112" spans="1:33" x14ac:dyDescent="0.25">
      <c r="A112" s="3">
        <v>5</v>
      </c>
      <c r="B112" s="3" t="s">
        <v>50</v>
      </c>
      <c r="C112" s="3" t="s">
        <v>29</v>
      </c>
      <c r="D112" s="3">
        <v>1.923</v>
      </c>
      <c r="E112" s="3">
        <v>1.0751051</v>
      </c>
      <c r="F112" s="3">
        <v>0.50908880000000001</v>
      </c>
      <c r="G112" s="3">
        <v>0.25499720000000003</v>
      </c>
      <c r="H112" s="3">
        <v>5.25891E-2</v>
      </c>
      <c r="I112" s="3">
        <v>0.12545630000000002</v>
      </c>
      <c r="J112" s="4">
        <v>25.515000000000001</v>
      </c>
      <c r="K112" s="4">
        <v>72.507000000000005</v>
      </c>
      <c r="L112" s="9">
        <v>0.05</v>
      </c>
      <c r="M112" s="3">
        <v>0.36399999999999999</v>
      </c>
      <c r="N112" s="3">
        <v>4.601</v>
      </c>
      <c r="O112" s="4">
        <v>42.908000000000001</v>
      </c>
      <c r="P112" s="4">
        <v>186.798</v>
      </c>
      <c r="Q112" s="4">
        <v>762.404</v>
      </c>
      <c r="R112" s="3">
        <v>5</v>
      </c>
      <c r="S112" s="4">
        <v>8.6359999999999992</v>
      </c>
      <c r="T112" s="3">
        <v>1</v>
      </c>
      <c r="U112" s="4">
        <v>16.68146119184695</v>
      </c>
      <c r="V112" s="3">
        <v>3</v>
      </c>
      <c r="W112" s="4">
        <v>57.279236276849645</v>
      </c>
      <c r="X112" s="4">
        <v>75.000162601626016</v>
      </c>
      <c r="Y112" s="4">
        <v>17.555903983285646</v>
      </c>
      <c r="Z112" s="4">
        <v>5.5915040629830139</v>
      </c>
      <c r="AA112" s="4">
        <v>13.088492750781469</v>
      </c>
      <c r="AB112" s="4">
        <v>7.4553225873430158</v>
      </c>
      <c r="AC112" s="5">
        <v>0.26416000000000001</v>
      </c>
      <c r="AD112" s="4">
        <v>27.6</v>
      </c>
      <c r="AE112" s="4">
        <v>77.094972067039109</v>
      </c>
      <c r="AF112" s="4">
        <v>0.90200000000000002</v>
      </c>
      <c r="AG112" s="4">
        <v>3.4145972138098122</v>
      </c>
    </row>
    <row r="113" spans="1:33" x14ac:dyDescent="0.25">
      <c r="A113" s="3">
        <v>5</v>
      </c>
      <c r="B113" s="3" t="s">
        <v>108</v>
      </c>
      <c r="C113" s="3" t="s">
        <v>39</v>
      </c>
      <c r="D113" s="3">
        <v>1.0880000000000001</v>
      </c>
      <c r="E113" s="3">
        <v>0.36280319999999999</v>
      </c>
      <c r="F113" s="3">
        <v>0.94154979999999999</v>
      </c>
      <c r="G113" s="3">
        <v>6.4508999999999997E-2</v>
      </c>
      <c r="H113" s="3">
        <v>5.2949999999999997E-2</v>
      </c>
      <c r="I113" s="3">
        <v>0.130603</v>
      </c>
      <c r="J113" s="4">
        <v>35.555999999999997</v>
      </c>
      <c r="K113" s="4">
        <v>9.89</v>
      </c>
      <c r="L113" s="10">
        <v>0.55900000000000005</v>
      </c>
      <c r="M113" s="3">
        <v>0.3</v>
      </c>
      <c r="N113" s="3">
        <v>6.1989999999999998</v>
      </c>
      <c r="O113" s="4">
        <v>26.047000000000001</v>
      </c>
      <c r="P113" s="4">
        <v>381.86200000000002</v>
      </c>
      <c r="Q113" s="4">
        <v>126.932</v>
      </c>
      <c r="R113" s="3">
        <v>5</v>
      </c>
      <c r="S113" s="4">
        <v>24.728999999999999</v>
      </c>
      <c r="T113" s="3">
        <v>1</v>
      </c>
      <c r="U113" s="4">
        <v>28.890457274474372</v>
      </c>
      <c r="V113" s="3">
        <v>0</v>
      </c>
      <c r="W113" s="4">
        <v>45.5</v>
      </c>
      <c r="X113" s="4">
        <v>57.029219373219377</v>
      </c>
      <c r="Y113" s="4">
        <v>10.464076949214565</v>
      </c>
      <c r="Z113" s="4">
        <v>7.1979400594162977</v>
      </c>
      <c r="AA113" s="4">
        <v>13.207229466818895</v>
      </c>
      <c r="AB113" s="4">
        <v>12.621494978408233</v>
      </c>
      <c r="AC113" s="5">
        <v>0.36575999999999997</v>
      </c>
      <c r="AD113" s="4">
        <v>27.4</v>
      </c>
      <c r="AE113" s="4">
        <v>57.083333333333336</v>
      </c>
      <c r="AF113" s="4">
        <v>2.4359999999999999</v>
      </c>
      <c r="AG113" s="4">
        <v>6.6601049868766404</v>
      </c>
    </row>
    <row r="114" spans="1:33" x14ac:dyDescent="0.25">
      <c r="A114" s="3">
        <v>5</v>
      </c>
      <c r="B114" s="3" t="s">
        <v>109</v>
      </c>
      <c r="C114" s="3" t="s">
        <v>52</v>
      </c>
      <c r="D114" s="3">
        <v>1.7989999999999999</v>
      </c>
      <c r="E114" s="3">
        <v>0.53124939999999998</v>
      </c>
      <c r="F114" s="3">
        <v>0.46902569999999993</v>
      </c>
      <c r="G114" s="3">
        <v>0.15679559999999998</v>
      </c>
      <c r="H114" s="3">
        <v>6.3663999999999998E-2</v>
      </c>
      <c r="I114" s="3">
        <v>0.20281769999999999</v>
      </c>
      <c r="J114" s="4">
        <v>73.488</v>
      </c>
      <c r="K114" s="4">
        <v>52.929000000000002</v>
      </c>
      <c r="L114" s="9">
        <v>0.05</v>
      </c>
      <c r="M114" s="3">
        <v>0.3</v>
      </c>
      <c r="N114" s="3">
        <v>3.794</v>
      </c>
      <c r="O114" s="4">
        <v>64.078999999999994</v>
      </c>
      <c r="P114" s="4">
        <v>246.13300000000001</v>
      </c>
      <c r="Q114" s="4">
        <v>246.19</v>
      </c>
      <c r="R114" s="3">
        <v>5</v>
      </c>
      <c r="S114" s="4">
        <v>9.4469999999999992</v>
      </c>
      <c r="T114" s="3">
        <v>1</v>
      </c>
      <c r="U114" s="4">
        <v>19.834904664032777</v>
      </c>
      <c r="V114" s="3">
        <v>0</v>
      </c>
      <c r="W114" s="4">
        <v>48.908296943231441</v>
      </c>
      <c r="X114" s="4">
        <v>75.438900000000004</v>
      </c>
      <c r="Y114" s="4">
        <v>14.765391538461538</v>
      </c>
      <c r="Z114" s="4">
        <v>1.1605110427152894</v>
      </c>
      <c r="AA114" s="4">
        <v>2.2714275964256521</v>
      </c>
      <c r="AB114" s="4">
        <v>1.5383456581621542</v>
      </c>
      <c r="AC114" s="5">
        <v>0.30479999999999996</v>
      </c>
      <c r="AD114" s="4">
        <v>13</v>
      </c>
      <c r="AE114" s="4">
        <v>55.555555555555557</v>
      </c>
      <c r="AF114" s="4">
        <v>1.5960000000000001</v>
      </c>
      <c r="AG114" s="4">
        <v>5.2362204724409462</v>
      </c>
    </row>
    <row r="115" spans="1:33" x14ac:dyDescent="0.25">
      <c r="A115" s="3">
        <v>5</v>
      </c>
      <c r="B115" s="3" t="s">
        <v>36</v>
      </c>
      <c r="C115" s="3" t="s">
        <v>29</v>
      </c>
      <c r="D115" s="3">
        <v>1.0920000000000001</v>
      </c>
      <c r="E115" s="3">
        <v>0.56920969999999993</v>
      </c>
      <c r="F115" s="3">
        <v>0.89181960000000005</v>
      </c>
      <c r="G115" s="3">
        <v>0.31579960000000001</v>
      </c>
      <c r="H115" s="3">
        <v>4.32675E-2</v>
      </c>
      <c r="I115" s="3">
        <v>0.13587489999999999</v>
      </c>
      <c r="J115" s="4">
        <v>41.777999999999999</v>
      </c>
      <c r="K115" s="4">
        <v>20.143999999999998</v>
      </c>
      <c r="L115" s="9">
        <v>0.05</v>
      </c>
      <c r="M115" s="3">
        <v>0.3</v>
      </c>
      <c r="N115" s="3">
        <v>2.956</v>
      </c>
      <c r="O115" s="4">
        <v>49.295000000000002</v>
      </c>
      <c r="P115" s="4">
        <v>177.303</v>
      </c>
      <c r="Q115" s="4">
        <v>2067.2399999999998</v>
      </c>
      <c r="R115" s="3">
        <v>5</v>
      </c>
      <c r="S115" s="4">
        <v>6.5380000000000003</v>
      </c>
      <c r="T115" s="3">
        <v>1</v>
      </c>
      <c r="U115" s="4">
        <v>24.857062456438527</v>
      </c>
      <c r="V115" s="3">
        <v>0</v>
      </c>
      <c r="W115" s="4">
        <v>62.088698140200279</v>
      </c>
      <c r="X115" s="4">
        <v>58.200437810945267</v>
      </c>
      <c r="Y115" s="4">
        <v>15.351738124471977</v>
      </c>
      <c r="Z115" s="4">
        <v>7.7779549012856162</v>
      </c>
      <c r="AA115" s="4">
        <v>20.516190475466583</v>
      </c>
      <c r="AB115" s="4">
        <v>13.364083147537562</v>
      </c>
      <c r="AC115" s="5">
        <v>0.42164000000000001</v>
      </c>
      <c r="AD115" s="4">
        <v>33</v>
      </c>
      <c r="AE115" s="4">
        <v>62.264150943396231</v>
      </c>
      <c r="AF115" s="4">
        <v>1.6559999999999999</v>
      </c>
      <c r="AG115" s="4">
        <v>3.9275211080542638</v>
      </c>
    </row>
    <row r="116" spans="1:33" x14ac:dyDescent="0.25">
      <c r="A116" s="3">
        <v>5</v>
      </c>
      <c r="B116" s="3" t="s">
        <v>110</v>
      </c>
      <c r="C116" s="3" t="s">
        <v>52</v>
      </c>
      <c r="D116" s="3">
        <v>1.0349999999999999</v>
      </c>
      <c r="E116" s="3">
        <v>0.38847090000000001</v>
      </c>
      <c r="F116" s="3">
        <v>0.45721919999999999</v>
      </c>
      <c r="G116" s="3">
        <v>9.0514200000000003E-2</v>
      </c>
      <c r="H116" s="3">
        <v>6.0453399999999997E-2</v>
      </c>
      <c r="I116" s="3">
        <v>9.7360199999999994E-2</v>
      </c>
      <c r="J116" s="4">
        <v>46.17</v>
      </c>
      <c r="K116" s="4">
        <v>24.532</v>
      </c>
      <c r="L116" s="9">
        <v>0.05</v>
      </c>
      <c r="M116" s="3">
        <v>0.3</v>
      </c>
      <c r="N116" s="3">
        <v>5.3010000000000002</v>
      </c>
      <c r="O116" s="4">
        <v>35.168999999999997</v>
      </c>
      <c r="P116" s="4">
        <v>160.721</v>
      </c>
      <c r="Q116" s="4">
        <v>389.11599999999999</v>
      </c>
      <c r="R116" s="3">
        <v>5</v>
      </c>
      <c r="S116" s="4">
        <v>8.3390000000000004</v>
      </c>
      <c r="T116" s="3">
        <v>1</v>
      </c>
      <c r="U116" s="4">
        <v>24.715237385917639</v>
      </c>
      <c r="V116" s="3">
        <v>0</v>
      </c>
      <c r="W116" s="4">
        <v>51.083591331269353</v>
      </c>
      <c r="X116" s="4">
        <v>101.3869686706181</v>
      </c>
      <c r="Y116" s="4">
        <v>20.72657650671497</v>
      </c>
      <c r="Z116" s="4">
        <v>1.9204935061576578</v>
      </c>
      <c r="AA116" s="4">
        <v>3.9260721676514145</v>
      </c>
      <c r="AB116" s="4">
        <v>1.8942212508560934</v>
      </c>
      <c r="AC116" s="5">
        <v>0.34289999999999998</v>
      </c>
      <c r="AD116" s="4">
        <v>15.6</v>
      </c>
      <c r="AE116" s="4">
        <v>49.367088607594937</v>
      </c>
      <c r="AF116" s="4">
        <v>1.976</v>
      </c>
      <c r="AG116" s="4">
        <v>5.762613006707495</v>
      </c>
    </row>
    <row r="117" spans="1:33" x14ac:dyDescent="0.25">
      <c r="A117" s="3">
        <v>5</v>
      </c>
      <c r="B117" s="3" t="s">
        <v>111</v>
      </c>
      <c r="C117" s="3" t="s">
        <v>112</v>
      </c>
      <c r="D117" s="3">
        <v>1.0680000000000001</v>
      </c>
      <c r="E117" s="3">
        <v>1.4172009999999999</v>
      </c>
      <c r="F117" s="3">
        <v>0.25544260000000002</v>
      </c>
      <c r="G117" s="3">
        <v>0.17231730000000001</v>
      </c>
      <c r="H117" s="3">
        <v>3.4411799999999999E-2</v>
      </c>
      <c r="I117" s="3">
        <v>0.34595720000000002</v>
      </c>
      <c r="J117" s="4">
        <v>13363.995999999999</v>
      </c>
      <c r="K117" s="4">
        <v>13.994</v>
      </c>
      <c r="L117" s="9">
        <v>0.05</v>
      </c>
      <c r="M117" s="3">
        <v>0.3</v>
      </c>
      <c r="N117" s="3">
        <v>3.4689999999999999</v>
      </c>
      <c r="O117" s="4">
        <v>50.078000000000003</v>
      </c>
      <c r="P117" s="4">
        <v>427.76799999999997</v>
      </c>
      <c r="Q117" s="4">
        <v>436.68099999999998</v>
      </c>
      <c r="R117" s="3">
        <v>5</v>
      </c>
      <c r="S117" s="4">
        <v>7.1539999999999999</v>
      </c>
      <c r="T117" s="3">
        <v>1</v>
      </c>
      <c r="U117" s="4">
        <v>28.543484551687303</v>
      </c>
      <c r="V117" s="3">
        <v>0</v>
      </c>
      <c r="W117" s="4">
        <v>59.508408796895218</v>
      </c>
      <c r="X117" s="4">
        <v>34.854307692307692</v>
      </c>
      <c r="Y117" s="4">
        <v>8.607789088228067</v>
      </c>
      <c r="Z117" s="4">
        <v>2.1086900965566282</v>
      </c>
      <c r="AA117" s="4">
        <v>5.2077234652979989</v>
      </c>
      <c r="AB117" s="4">
        <v>6.0500128568670837</v>
      </c>
      <c r="AC117" s="5">
        <v>0.39116000000000001</v>
      </c>
      <c r="AD117" s="4">
        <v>34.6</v>
      </c>
      <c r="AE117" s="4">
        <v>55.271565495207668</v>
      </c>
      <c r="AF117" s="4">
        <v>2.3559999999999999</v>
      </c>
      <c r="AG117" s="4">
        <v>6.0231107475201959</v>
      </c>
    </row>
    <row r="118" spans="1:33" x14ac:dyDescent="0.25">
      <c r="A118" s="3">
        <v>5</v>
      </c>
      <c r="B118" s="3" t="s">
        <v>113</v>
      </c>
      <c r="C118" s="3" t="s">
        <v>114</v>
      </c>
      <c r="D118" s="3">
        <v>0.83299999999999996</v>
      </c>
      <c r="E118" s="3">
        <v>0.2186275</v>
      </c>
      <c r="F118" s="3">
        <v>0.3206772</v>
      </c>
      <c r="G118" s="3">
        <v>8.0967200000000003E-2</v>
      </c>
      <c r="H118" s="3">
        <v>3.9551200000000002E-2</v>
      </c>
      <c r="I118" s="3">
        <v>8.3468100000000003E-2</v>
      </c>
      <c r="J118" s="4">
        <v>51.439</v>
      </c>
      <c r="K118" s="4">
        <v>16.417000000000002</v>
      </c>
      <c r="L118" s="9">
        <v>0.05</v>
      </c>
      <c r="M118" s="3">
        <v>0.3</v>
      </c>
      <c r="N118" s="3">
        <v>4.1230000000000002</v>
      </c>
      <c r="O118" s="4">
        <v>45.268000000000001</v>
      </c>
      <c r="P118" s="4">
        <v>105.441</v>
      </c>
      <c r="Q118" s="4">
        <v>1365.952</v>
      </c>
      <c r="R118" s="3">
        <v>5</v>
      </c>
      <c r="S118" s="4">
        <v>6.2690000000000001</v>
      </c>
      <c r="T118" s="3">
        <v>1</v>
      </c>
      <c r="U118" s="4">
        <v>24.389922648791241</v>
      </c>
      <c r="V118" s="3">
        <v>0</v>
      </c>
      <c r="W118" s="4">
        <v>46.996466431095406</v>
      </c>
      <c r="X118" s="4">
        <v>25.353861111111108</v>
      </c>
      <c r="Y118" s="4">
        <v>4.783428462962962</v>
      </c>
      <c r="Z118" s="4">
        <v>1.4374542433187529</v>
      </c>
      <c r="AA118" s="4">
        <v>2.7119970057280471</v>
      </c>
      <c r="AB118" s="4">
        <v>5.6695673965367002</v>
      </c>
      <c r="AC118" s="5">
        <v>0.35052</v>
      </c>
      <c r="AD118" s="4">
        <v>14.8</v>
      </c>
      <c r="AE118" s="4">
        <v>49.333333333333336</v>
      </c>
      <c r="AF118" s="4">
        <v>3.54</v>
      </c>
      <c r="AG118" s="4">
        <v>10.099281068127354</v>
      </c>
    </row>
    <row r="119" spans="1:33" x14ac:dyDescent="0.25">
      <c r="A119" s="3">
        <v>5</v>
      </c>
      <c r="B119" s="3" t="s">
        <v>115</v>
      </c>
      <c r="C119" s="3" t="s">
        <v>116</v>
      </c>
      <c r="D119" s="3">
        <v>0.93899999999999995</v>
      </c>
      <c r="E119" s="3">
        <v>0.69591099999999995</v>
      </c>
      <c r="F119" s="3">
        <v>0.67862929999999999</v>
      </c>
      <c r="G119" s="3">
        <v>0.35497310000000004</v>
      </c>
      <c r="H119" s="3">
        <v>3.5180200000000002E-2</v>
      </c>
      <c r="I119" s="3">
        <v>0.13705880000000001</v>
      </c>
      <c r="J119" s="4">
        <v>57.267000000000003</v>
      </c>
      <c r="K119" s="4">
        <v>37.396999999999998</v>
      </c>
      <c r="L119" s="9">
        <v>0.05</v>
      </c>
      <c r="M119" s="3">
        <v>0.3</v>
      </c>
      <c r="N119" s="3">
        <v>2.448</v>
      </c>
      <c r="O119" s="4">
        <v>52.816000000000003</v>
      </c>
      <c r="P119" s="4">
        <v>29.701000000000001</v>
      </c>
      <c r="Q119" s="4">
        <v>442.59899999999999</v>
      </c>
      <c r="R119" s="3">
        <v>5</v>
      </c>
      <c r="S119" s="4">
        <v>15.679</v>
      </c>
      <c r="T119" s="3">
        <v>1</v>
      </c>
      <c r="U119" s="4">
        <v>23.706294495066182</v>
      </c>
      <c r="V119" s="3">
        <v>0</v>
      </c>
      <c r="W119" s="4">
        <v>53.353658536585357</v>
      </c>
      <c r="X119" s="4">
        <v>67.371211469534046</v>
      </c>
      <c r="Y119" s="4">
        <v>14.442978667978537</v>
      </c>
      <c r="Z119" s="4">
        <v>8.3755681713866927</v>
      </c>
      <c r="AA119" s="4">
        <v>17.955466406632908</v>
      </c>
      <c r="AB119" s="4">
        <v>12.431969069124147</v>
      </c>
      <c r="AC119" s="5">
        <v>0.40132000000000001</v>
      </c>
      <c r="AD119" s="4">
        <v>16.8</v>
      </c>
      <c r="AE119" s="4">
        <v>54.901960784313722</v>
      </c>
      <c r="AF119" s="4">
        <v>2.2759999999999998</v>
      </c>
      <c r="AG119" s="4">
        <v>5.671284760291039</v>
      </c>
    </row>
    <row r="120" spans="1:33" x14ac:dyDescent="0.25">
      <c r="A120" s="3">
        <v>5</v>
      </c>
      <c r="B120" s="3" t="s">
        <v>117</v>
      </c>
      <c r="C120" s="3" t="s">
        <v>112</v>
      </c>
      <c r="D120" s="3">
        <v>1.5549999999999999</v>
      </c>
      <c r="E120" s="3">
        <v>1.0635843</v>
      </c>
      <c r="F120" s="3">
        <v>0.76561299999999999</v>
      </c>
      <c r="G120" s="3">
        <v>0.26065749999999999</v>
      </c>
      <c r="H120" s="3">
        <v>6.5182799999999999E-2</v>
      </c>
      <c r="I120" s="3">
        <v>0.17900469999999999</v>
      </c>
      <c r="J120" s="4">
        <v>9720.7549999999992</v>
      </c>
      <c r="K120" s="4">
        <v>18.641999999999999</v>
      </c>
      <c r="L120" s="9">
        <v>0.05</v>
      </c>
      <c r="M120" s="3">
        <v>0.3</v>
      </c>
      <c r="N120" s="3">
        <v>4.2880000000000003</v>
      </c>
      <c r="O120" s="4">
        <v>52.360999999999997</v>
      </c>
      <c r="P120" s="4">
        <v>125.94799999999999</v>
      </c>
      <c r="Q120" s="4">
        <v>46.603999999999999</v>
      </c>
      <c r="R120" s="3">
        <v>5</v>
      </c>
      <c r="S120" s="4">
        <v>11.863</v>
      </c>
      <c r="T120" s="3">
        <v>1</v>
      </c>
      <c r="U120" s="4">
        <v>23.626772882633155</v>
      </c>
      <c r="V120" s="3">
        <v>0</v>
      </c>
      <c r="W120" s="4">
        <v>63.416815742397134</v>
      </c>
      <c r="X120" s="4">
        <v>30.385344797936376</v>
      </c>
      <c r="Y120" s="4">
        <v>8.3058228567464223</v>
      </c>
      <c r="Z120" s="4">
        <v>1.632694807401621</v>
      </c>
      <c r="AA120" s="4">
        <v>4.4629652681540639</v>
      </c>
      <c r="AB120" s="4">
        <v>5.3732969570004867</v>
      </c>
      <c r="AC120" s="5">
        <v>0.38099999999999995</v>
      </c>
      <c r="AD120" s="4">
        <v>54.6</v>
      </c>
      <c r="AE120" s="4">
        <v>66.748166259168713</v>
      </c>
      <c r="AF120" s="4">
        <v>1.6859999999999999</v>
      </c>
      <c r="AG120" s="4">
        <v>4.4251968503937009</v>
      </c>
    </row>
    <row r="121" spans="1:33" x14ac:dyDescent="0.25">
      <c r="A121" s="3">
        <v>5</v>
      </c>
      <c r="B121" s="3" t="s">
        <v>93</v>
      </c>
      <c r="C121" s="3" t="s">
        <v>58</v>
      </c>
      <c r="D121" s="3">
        <v>2.4750000000000001</v>
      </c>
      <c r="E121" s="3">
        <v>0.29271629999999998</v>
      </c>
      <c r="F121" s="3">
        <v>1.0079631</v>
      </c>
      <c r="G121" s="3">
        <v>0.1057092</v>
      </c>
      <c r="H121" s="3">
        <v>6.8553500000000003E-2</v>
      </c>
      <c r="I121" s="3">
        <v>0.45482039999999996</v>
      </c>
      <c r="J121" s="4">
        <v>51.878999999999998</v>
      </c>
      <c r="K121" s="4">
        <v>11.21</v>
      </c>
      <c r="L121" s="9">
        <v>0.05</v>
      </c>
      <c r="M121" s="3">
        <v>0.32100000000000001</v>
      </c>
      <c r="N121" s="3">
        <v>5.798</v>
      </c>
      <c r="O121" s="4">
        <v>69.116</v>
      </c>
      <c r="P121" s="4">
        <v>148.602</v>
      </c>
      <c r="Q121" s="4">
        <v>2224.4670000000001</v>
      </c>
      <c r="R121" s="3">
        <v>5</v>
      </c>
      <c r="S121" s="4">
        <v>15.192</v>
      </c>
      <c r="T121" s="3">
        <v>1</v>
      </c>
      <c r="U121" s="4">
        <v>20.949502517572213</v>
      </c>
      <c r="V121" s="3">
        <v>0</v>
      </c>
      <c r="W121" s="4">
        <v>65.748031496062993</v>
      </c>
      <c r="X121" s="4">
        <v>43.683904382470118</v>
      </c>
      <c r="Y121" s="4">
        <v>12.75369162430737</v>
      </c>
      <c r="Z121" s="4">
        <v>5.3390550643643531</v>
      </c>
      <c r="AA121" s="4">
        <v>15.587586049983283</v>
      </c>
      <c r="AB121" s="4">
        <v>12.222018933149343</v>
      </c>
      <c r="AC121" s="5">
        <v>0.36829999999999996</v>
      </c>
      <c r="AD121" s="4">
        <v>26.6</v>
      </c>
      <c r="AE121" s="4">
        <v>76.436781609195407</v>
      </c>
      <c r="AF121" s="4">
        <v>3.8759999999999999</v>
      </c>
      <c r="AG121" s="4">
        <v>10.524029323920718</v>
      </c>
    </row>
    <row r="122" spans="1:33" x14ac:dyDescent="0.25">
      <c r="A122" s="3">
        <v>5</v>
      </c>
      <c r="B122" s="3" t="s">
        <v>57</v>
      </c>
      <c r="C122" s="3" t="s">
        <v>58</v>
      </c>
      <c r="D122" s="3">
        <v>2.004</v>
      </c>
      <c r="E122" s="3">
        <v>0.27552550000000003</v>
      </c>
      <c r="F122" s="3">
        <v>0.66385249999999996</v>
      </c>
      <c r="G122" s="3">
        <v>0.12768189999999999</v>
      </c>
      <c r="H122" s="3">
        <v>6.5331200000000006E-2</v>
      </c>
      <c r="I122" s="3">
        <v>0.15012349999999999</v>
      </c>
      <c r="J122" s="4">
        <v>19.760999999999999</v>
      </c>
      <c r="K122" s="4">
        <v>17.638000000000002</v>
      </c>
      <c r="L122" s="9">
        <v>0.05</v>
      </c>
      <c r="M122" s="3">
        <v>0.3</v>
      </c>
      <c r="N122" s="3">
        <v>4.8250000000000002</v>
      </c>
      <c r="O122" s="4">
        <v>37.433</v>
      </c>
      <c r="P122" s="4">
        <v>325.29599999999999</v>
      </c>
      <c r="Q122" s="4">
        <v>909.36699999999996</v>
      </c>
      <c r="R122" s="3">
        <v>5</v>
      </c>
      <c r="S122" s="4">
        <v>10.144</v>
      </c>
      <c r="T122" s="3">
        <v>1</v>
      </c>
      <c r="U122" s="4">
        <v>20.267034456058848</v>
      </c>
      <c r="V122" s="3">
        <v>0</v>
      </c>
      <c r="W122" s="4">
        <v>51.626016260162601</v>
      </c>
      <c r="X122" s="4">
        <v>72.172288049029618</v>
      </c>
      <c r="Y122" s="4">
        <v>14.919649462236373</v>
      </c>
      <c r="Z122" s="4">
        <v>6.1913021747606676</v>
      </c>
      <c r="AA122" s="4">
        <v>12.798826344463228</v>
      </c>
      <c r="AB122" s="4">
        <v>8.5785033869989835</v>
      </c>
      <c r="AC122" s="5">
        <v>0.30733999999999995</v>
      </c>
      <c r="AD122" s="4">
        <v>15</v>
      </c>
      <c r="AE122" s="4">
        <v>63.025210084033617</v>
      </c>
      <c r="AF122" s="4">
        <v>3.2320000000000002</v>
      </c>
      <c r="AG122" s="4">
        <v>10.51604086679248</v>
      </c>
    </row>
    <row r="123" spans="1:33" x14ac:dyDescent="0.25">
      <c r="A123" s="3">
        <v>5</v>
      </c>
      <c r="B123" s="3" t="s">
        <v>54</v>
      </c>
      <c r="C123" s="3" t="s">
        <v>42</v>
      </c>
      <c r="D123" s="3">
        <v>1.8220000000000001</v>
      </c>
      <c r="E123" s="3">
        <v>0.20843270000000003</v>
      </c>
      <c r="F123" s="3">
        <v>0.84983449999999994</v>
      </c>
      <c r="G123" s="3">
        <v>0.11920150000000002</v>
      </c>
      <c r="H123" s="3">
        <v>6.0405800000000003E-2</v>
      </c>
      <c r="I123" s="3">
        <v>0.14237149999999998</v>
      </c>
      <c r="J123" s="4">
        <v>16.870999999999999</v>
      </c>
      <c r="K123" s="4">
        <v>17.640999999999998</v>
      </c>
      <c r="L123" s="9">
        <v>0.05</v>
      </c>
      <c r="M123" s="3">
        <v>0.3</v>
      </c>
      <c r="N123" s="3">
        <v>3.35</v>
      </c>
      <c r="O123" s="4">
        <v>43.484000000000002</v>
      </c>
      <c r="P123" s="4">
        <v>146.916</v>
      </c>
      <c r="Q123" s="4">
        <v>190.69300000000001</v>
      </c>
      <c r="R123" s="3">
        <v>5</v>
      </c>
      <c r="S123" s="4">
        <v>8.1859999999999999</v>
      </c>
      <c r="T123" s="3">
        <v>1</v>
      </c>
      <c r="U123" s="4">
        <v>13.735513158138843</v>
      </c>
      <c r="V123" s="3">
        <v>0</v>
      </c>
      <c r="W123" s="4">
        <v>54.361370716510905</v>
      </c>
      <c r="X123" s="4">
        <v>91.484022770398468</v>
      </c>
      <c r="Y123" s="4">
        <v>20.045304647984921</v>
      </c>
      <c r="Z123" s="4">
        <v>12.024012251716238</v>
      </c>
      <c r="AA123" s="4">
        <v>26.346129234135923</v>
      </c>
      <c r="AB123" s="4">
        <v>13.143292006182804</v>
      </c>
      <c r="AC123" s="5">
        <v>0.29971999999999999</v>
      </c>
      <c r="AD123" s="4">
        <v>41.3</v>
      </c>
      <c r="AE123" s="4">
        <v>70.989761092150161</v>
      </c>
      <c r="AF123" s="4">
        <v>0.54200000000000004</v>
      </c>
      <c r="AG123" s="4">
        <v>1.8083544641665557</v>
      </c>
    </row>
    <row r="124" spans="1:33" x14ac:dyDescent="0.25">
      <c r="A124" s="3">
        <v>5</v>
      </c>
      <c r="B124" s="3" t="s">
        <v>59</v>
      </c>
      <c r="C124" s="3" t="s">
        <v>44</v>
      </c>
      <c r="D124" s="3">
        <v>1.4279999999999999</v>
      </c>
      <c r="E124" s="3">
        <v>0.20458699999999999</v>
      </c>
      <c r="F124" s="3">
        <v>0.62544660000000007</v>
      </c>
      <c r="G124" s="3">
        <v>0.17280409999999999</v>
      </c>
      <c r="H124" s="3">
        <v>5.1626400000000003E-2</v>
      </c>
      <c r="I124" s="3">
        <v>0.19147</v>
      </c>
      <c r="J124" s="4">
        <v>62.529000000000003</v>
      </c>
      <c r="K124" s="4">
        <v>37.088999999999999</v>
      </c>
      <c r="L124" s="9">
        <v>0.05</v>
      </c>
      <c r="M124" s="3">
        <v>0.3</v>
      </c>
      <c r="N124" s="3">
        <v>10.454000000000001</v>
      </c>
      <c r="O124" s="4">
        <v>52.872999999999998</v>
      </c>
      <c r="P124" s="4">
        <v>273.43900000000002</v>
      </c>
      <c r="Q124" s="4">
        <v>356.548</v>
      </c>
      <c r="R124" s="3">
        <v>5</v>
      </c>
      <c r="S124" s="4">
        <v>14.93</v>
      </c>
      <c r="T124" s="3">
        <v>1</v>
      </c>
      <c r="U124" s="4">
        <v>18.624490701124969</v>
      </c>
      <c r="V124" s="3">
        <v>0</v>
      </c>
      <c r="W124" s="4">
        <v>59.796437659033074</v>
      </c>
      <c r="X124" s="4">
        <v>25.583544278606965</v>
      </c>
      <c r="Y124" s="4">
        <v>6.3635018363876821</v>
      </c>
      <c r="Z124" s="4">
        <v>0.66617965185793393</v>
      </c>
      <c r="AA124" s="4">
        <v>1.6570164758238481</v>
      </c>
      <c r="AB124" s="4">
        <v>2.6039380806786623</v>
      </c>
      <c r="AC124" s="5">
        <v>0.25145999999999996</v>
      </c>
      <c r="AD124" s="4">
        <v>34.6</v>
      </c>
      <c r="AE124" s="4">
        <v>109.49367088607595</v>
      </c>
      <c r="AF124" s="4">
        <v>0.96799999999999997</v>
      </c>
      <c r="AG124" s="4">
        <v>3.8495188101487319</v>
      </c>
    </row>
    <row r="125" spans="1:33" x14ac:dyDescent="0.25">
      <c r="A125" s="3">
        <v>5</v>
      </c>
      <c r="B125" s="3" t="s">
        <v>118</v>
      </c>
      <c r="C125" s="3" t="s">
        <v>119</v>
      </c>
      <c r="D125" s="3">
        <f>(1.602+1.644)/2</f>
        <v>1.623</v>
      </c>
      <c r="E125" s="3">
        <v>1.1086333000000002</v>
      </c>
      <c r="F125" s="3">
        <v>0.53941970000000006</v>
      </c>
      <c r="G125" s="3">
        <v>0.24705669999999999</v>
      </c>
      <c r="H125" s="3">
        <v>7.1421700000000005E-2</v>
      </c>
      <c r="I125" s="3">
        <v>0.14765730000000002</v>
      </c>
      <c r="J125" s="4">
        <v>36.523000000000003</v>
      </c>
      <c r="K125" s="4">
        <v>17.565000000000001</v>
      </c>
      <c r="L125" s="9">
        <v>0.05</v>
      </c>
      <c r="M125" s="3">
        <v>0.3</v>
      </c>
      <c r="N125" s="3">
        <v>5.0529999999999999</v>
      </c>
      <c r="O125" s="4">
        <v>55.860999999999997</v>
      </c>
      <c r="P125" s="4">
        <v>135.56299999999999</v>
      </c>
      <c r="Q125" s="4">
        <v>127.905</v>
      </c>
      <c r="R125" s="3">
        <v>5</v>
      </c>
      <c r="S125" s="4">
        <v>5.8230000000000004</v>
      </c>
      <c r="T125" s="3">
        <v>1</v>
      </c>
      <c r="U125" s="4">
        <v>22.363656908870311</v>
      </c>
      <c r="V125" s="3">
        <v>0</v>
      </c>
      <c r="W125" s="4">
        <v>69.576059850374065</v>
      </c>
      <c r="X125" s="4">
        <v>37.881042076991946</v>
      </c>
      <c r="Y125" s="4">
        <v>12.451063830224403</v>
      </c>
      <c r="Z125" s="4">
        <v>3.0366307097367562</v>
      </c>
      <c r="AA125" s="4">
        <v>9.9810566770855687</v>
      </c>
      <c r="AB125" s="4">
        <v>8.0162280213012789</v>
      </c>
      <c r="AC125" s="5">
        <v>0.31496000000000002</v>
      </c>
      <c r="AD125" s="4">
        <v>27.2</v>
      </c>
      <c r="AE125" s="4">
        <v>111.47540983606558</v>
      </c>
      <c r="AF125" s="4">
        <v>1.9259999999999999</v>
      </c>
      <c r="AG125" s="4">
        <v>6.1150622301244599</v>
      </c>
    </row>
    <row r="126" spans="1:33" x14ac:dyDescent="0.25">
      <c r="A126" s="3">
        <v>6</v>
      </c>
      <c r="B126" s="3" t="s">
        <v>120</v>
      </c>
      <c r="C126" s="3" t="s">
        <v>31</v>
      </c>
      <c r="D126" s="3">
        <v>1.046</v>
      </c>
      <c r="E126" s="3">
        <v>0.1859557</v>
      </c>
      <c r="F126" s="3">
        <v>0.44250240000000002</v>
      </c>
      <c r="G126" s="3">
        <v>0.20566590000000001</v>
      </c>
      <c r="H126" s="3">
        <v>4.0694799999999996E-2</v>
      </c>
      <c r="I126" s="3">
        <v>0.10278669999999999</v>
      </c>
      <c r="J126" s="4">
        <v>392.161</v>
      </c>
      <c r="K126" s="4">
        <v>24.847999999999999</v>
      </c>
      <c r="L126" s="9">
        <v>0.05</v>
      </c>
      <c r="M126" s="3">
        <v>0.3</v>
      </c>
      <c r="N126" s="3">
        <v>3.2879999999999998</v>
      </c>
      <c r="O126" s="4">
        <v>41.545999999999999</v>
      </c>
      <c r="P126" s="4">
        <v>108.88800000000001</v>
      </c>
      <c r="Q126" s="4">
        <v>1308.825</v>
      </c>
      <c r="R126" s="3">
        <v>5</v>
      </c>
      <c r="S126" s="4">
        <v>6.3940000000000001</v>
      </c>
      <c r="T126" s="3">
        <v>2.6746506986027945</v>
      </c>
      <c r="U126" s="4">
        <v>33.612415042605861</v>
      </c>
      <c r="V126" s="3">
        <v>0</v>
      </c>
      <c r="W126" s="4">
        <v>49.191374663072772</v>
      </c>
      <c r="X126" s="4">
        <v>37.524268456375843</v>
      </c>
      <c r="Y126" s="4">
        <v>7.3854130489737067</v>
      </c>
      <c r="Z126" s="4">
        <v>5.4032991616884232</v>
      </c>
      <c r="AA126" s="4">
        <v>10.634610021148037</v>
      </c>
      <c r="AB126" s="4">
        <v>14.399479014414563</v>
      </c>
      <c r="AC126" s="5">
        <v>0.43687999999999994</v>
      </c>
      <c r="AD126" s="4">
        <v>47</v>
      </c>
      <c r="AE126" s="4">
        <v>62.334217506631298</v>
      </c>
      <c r="AF126" s="4">
        <v>1.3540000000000001</v>
      </c>
      <c r="AG126" s="4">
        <v>3.099249221754258</v>
      </c>
    </row>
    <row r="127" spans="1:33" x14ac:dyDescent="0.25">
      <c r="A127" s="3">
        <v>6</v>
      </c>
      <c r="B127" s="3" t="s">
        <v>36</v>
      </c>
      <c r="C127" s="3" t="s">
        <v>29</v>
      </c>
      <c r="D127" s="3">
        <v>1.323</v>
      </c>
      <c r="E127" s="3">
        <v>0.56980195</v>
      </c>
      <c r="F127" s="3">
        <v>0.66736094999999995</v>
      </c>
      <c r="G127" s="3">
        <v>0.38259749999999998</v>
      </c>
      <c r="H127" s="3">
        <v>5.3890000000000007E-2</v>
      </c>
      <c r="I127" s="3">
        <v>0.1189393</v>
      </c>
      <c r="J127" s="4">
        <v>28.463999999999999</v>
      </c>
      <c r="K127" s="4">
        <v>22.387499999999999</v>
      </c>
      <c r="L127" s="9">
        <v>0.05</v>
      </c>
      <c r="M127" s="3">
        <v>0.3</v>
      </c>
      <c r="N127" s="3">
        <v>3.9649999999999999</v>
      </c>
      <c r="O127" s="4">
        <v>46.754000000000005</v>
      </c>
      <c r="P127" s="4">
        <v>111.70350000000001</v>
      </c>
      <c r="Q127" s="4">
        <v>3002.3069999999998</v>
      </c>
      <c r="R127" s="3">
        <v>5</v>
      </c>
      <c r="S127" s="4">
        <v>8.597999999999999</v>
      </c>
      <c r="T127" s="3">
        <v>1</v>
      </c>
      <c r="U127" s="4">
        <v>24.297038895712014</v>
      </c>
      <c r="V127" s="3">
        <v>0</v>
      </c>
      <c r="W127" s="4">
        <v>62.86811779769527</v>
      </c>
      <c r="X127" s="4">
        <v>46.082577464788727</v>
      </c>
      <c r="Y127" s="4">
        <v>12.410514827586208</v>
      </c>
      <c r="Z127" s="4">
        <v>6.2752311008638646</v>
      </c>
      <c r="AA127" s="4">
        <v>16.899846516464411</v>
      </c>
      <c r="AB127" s="4">
        <v>13.617361367555256</v>
      </c>
      <c r="AC127" s="5">
        <v>0.41402</v>
      </c>
      <c r="AD127" s="4">
        <v>38</v>
      </c>
      <c r="AE127" s="4">
        <v>65.517241379310349</v>
      </c>
      <c r="AF127" s="4">
        <v>1.792</v>
      </c>
      <c r="AG127" s="4">
        <v>4.3282933191633255</v>
      </c>
    </row>
    <row r="128" spans="1:33" x14ac:dyDescent="0.25">
      <c r="A128" s="3">
        <v>6</v>
      </c>
      <c r="B128" s="3" t="s">
        <v>76</v>
      </c>
      <c r="C128" s="3" t="s">
        <v>52</v>
      </c>
      <c r="D128" s="3">
        <v>1.2929999999999999</v>
      </c>
      <c r="E128" s="3">
        <v>0.45966019999999996</v>
      </c>
      <c r="F128" s="3">
        <v>0.73165190000000002</v>
      </c>
      <c r="G128" s="3">
        <v>0.20202500000000001</v>
      </c>
      <c r="H128" s="3">
        <v>5.3605800000000002E-2</v>
      </c>
      <c r="I128" s="3">
        <v>0.1529595</v>
      </c>
      <c r="J128" s="4">
        <v>39.127000000000002</v>
      </c>
      <c r="K128" s="4">
        <v>28.521000000000001</v>
      </c>
      <c r="L128" s="9">
        <v>0.05</v>
      </c>
      <c r="M128" s="3">
        <v>0.3</v>
      </c>
      <c r="N128" s="3">
        <v>3.847</v>
      </c>
      <c r="O128" s="4">
        <v>35.718000000000004</v>
      </c>
      <c r="P128" s="4">
        <v>495.88200000000001</v>
      </c>
      <c r="Q128" s="4">
        <v>158.06299999999999</v>
      </c>
      <c r="R128" s="3">
        <v>5</v>
      </c>
      <c r="S128" s="4">
        <v>9.8390000000000004</v>
      </c>
      <c r="T128" s="3">
        <v>1</v>
      </c>
      <c r="U128" s="4">
        <v>22.062957346360541</v>
      </c>
      <c r="V128" s="3">
        <v>0</v>
      </c>
      <c r="W128" s="4">
        <v>55.062571103526722</v>
      </c>
      <c r="X128" s="4">
        <v>64.20717296222665</v>
      </c>
      <c r="Y128" s="4">
        <v>14.288127856657523</v>
      </c>
      <c r="Z128" s="4">
        <v>3.9212709093424798</v>
      </c>
      <c r="AA128" s="4">
        <v>8.7260686818026301</v>
      </c>
      <c r="AB128" s="4">
        <v>6.1072162632816429</v>
      </c>
      <c r="AC128" s="5">
        <v>0.28447999999999996</v>
      </c>
      <c r="AD128" s="4">
        <v>56.8</v>
      </c>
      <c r="AE128" s="4">
        <v>71.898734177215189</v>
      </c>
      <c r="AF128" s="4">
        <v>1.752</v>
      </c>
      <c r="AG128" s="4">
        <v>6.1586051743532071</v>
      </c>
    </row>
    <row r="129" spans="1:33" x14ac:dyDescent="0.25">
      <c r="A129" s="3">
        <v>6</v>
      </c>
      <c r="B129" s="3" t="s">
        <v>41</v>
      </c>
      <c r="C129" s="3" t="s">
        <v>42</v>
      </c>
      <c r="D129" s="3">
        <v>1.782</v>
      </c>
      <c r="E129" s="3">
        <v>0.46191109999999996</v>
      </c>
      <c r="F129" s="3">
        <v>0.60562280000000002</v>
      </c>
      <c r="G129" s="3">
        <v>0.18118380000000001</v>
      </c>
      <c r="H129" s="3">
        <v>5.9289999999999995E-2</v>
      </c>
      <c r="I129" s="3">
        <v>0.1323491</v>
      </c>
      <c r="J129" s="4">
        <v>47.64</v>
      </c>
      <c r="K129" s="4">
        <v>21.943999999999999</v>
      </c>
      <c r="L129" s="9">
        <v>0.05</v>
      </c>
      <c r="M129" s="3">
        <v>0.3</v>
      </c>
      <c r="N129" s="3">
        <v>3.4089999999999998</v>
      </c>
      <c r="O129" s="4">
        <v>63.764000000000003</v>
      </c>
      <c r="P129" s="4">
        <v>326.04300000000001</v>
      </c>
      <c r="Q129" s="4">
        <v>187.679</v>
      </c>
      <c r="R129" s="3">
        <v>5</v>
      </c>
      <c r="S129" s="4">
        <v>11.746</v>
      </c>
      <c r="T129" s="3">
        <v>1</v>
      </c>
      <c r="U129" s="4">
        <v>22.098625548950359</v>
      </c>
      <c r="V129" s="3">
        <v>0</v>
      </c>
      <c r="W129" s="4">
        <v>48.915482423335824</v>
      </c>
      <c r="X129" s="4">
        <v>56.516214417744912</v>
      </c>
      <c r="Y129" s="4">
        <v>11.063276526577592</v>
      </c>
      <c r="Z129" s="4">
        <v>5.0897131211364108</v>
      </c>
      <c r="AA129" s="4">
        <v>9.963318364508611</v>
      </c>
      <c r="AB129" s="4">
        <v>9.0057573274729936</v>
      </c>
      <c r="AC129" s="5">
        <v>0.36068</v>
      </c>
      <c r="AD129" s="4">
        <v>86.4</v>
      </c>
      <c r="AE129" s="4">
        <v>63.250366032210835</v>
      </c>
      <c r="AF129" s="4">
        <v>1.5740000000000001</v>
      </c>
      <c r="AG129" s="4">
        <v>4.3639791504935124</v>
      </c>
    </row>
    <row r="130" spans="1:33" x14ac:dyDescent="0.25">
      <c r="A130" s="3">
        <v>6</v>
      </c>
      <c r="B130" s="3" t="s">
        <v>103</v>
      </c>
      <c r="C130" s="3" t="s">
        <v>31</v>
      </c>
      <c r="D130" s="3">
        <v>0.82699999999999996</v>
      </c>
      <c r="E130" s="3">
        <v>0.26800069999999998</v>
      </c>
      <c r="F130" s="3">
        <v>0.26214690000000002</v>
      </c>
      <c r="G130" s="3">
        <v>0.25658939999999997</v>
      </c>
      <c r="H130" s="3">
        <v>3.1293400000000006E-2</v>
      </c>
      <c r="I130" s="3">
        <v>0.16163350000000001</v>
      </c>
      <c r="J130" s="4">
        <v>2629.2840000000001</v>
      </c>
      <c r="K130" s="4">
        <v>18.155999999999999</v>
      </c>
      <c r="L130" s="9">
        <v>0.05</v>
      </c>
      <c r="M130" s="3">
        <v>0.36799999999999999</v>
      </c>
      <c r="N130" s="3">
        <v>1.6140000000000001</v>
      </c>
      <c r="O130" s="4">
        <v>35.398000000000003</v>
      </c>
      <c r="P130" s="4">
        <v>80.435000000000002</v>
      </c>
      <c r="Q130" s="4">
        <v>1872.8050000000001</v>
      </c>
      <c r="R130" s="3">
        <v>5</v>
      </c>
      <c r="S130" s="4">
        <v>7.0579999999999998</v>
      </c>
      <c r="T130" s="3">
        <v>1</v>
      </c>
      <c r="U130" s="4">
        <v>25.393091041965324</v>
      </c>
      <c r="V130" s="3">
        <v>0</v>
      </c>
      <c r="W130" s="4">
        <v>56.5015479876161</v>
      </c>
      <c r="X130" s="4">
        <v>47.895389705882359</v>
      </c>
      <c r="Y130" s="4">
        <v>11.010826245551604</v>
      </c>
      <c r="Z130" s="4">
        <v>7.7287020577461751</v>
      </c>
      <c r="AA130" s="4">
        <v>17.76776344948053</v>
      </c>
      <c r="AB130" s="4">
        <v>16.136630488251274</v>
      </c>
      <c r="AC130" s="5">
        <v>0.39877999999999997</v>
      </c>
      <c r="AD130" s="4">
        <v>31.2</v>
      </c>
      <c r="AE130" s="4">
        <v>55.516014234875442</v>
      </c>
      <c r="AF130" s="4">
        <v>2.738</v>
      </c>
      <c r="AG130" s="4">
        <v>6.8659411204172729</v>
      </c>
    </row>
    <row r="131" spans="1:33" x14ac:dyDescent="0.25">
      <c r="A131" s="3">
        <v>6</v>
      </c>
      <c r="B131" s="3" t="s">
        <v>105</v>
      </c>
      <c r="C131" s="3" t="s">
        <v>39</v>
      </c>
      <c r="D131" s="3">
        <v>1.4039999999999999</v>
      </c>
      <c r="E131" s="3">
        <v>0.1183767</v>
      </c>
      <c r="F131" s="3">
        <v>0.57881360000000004</v>
      </c>
      <c r="G131" s="3">
        <v>0.1123762</v>
      </c>
      <c r="H131" s="3">
        <v>6.00457E-2</v>
      </c>
      <c r="I131" s="3">
        <v>0.1199335</v>
      </c>
      <c r="J131" s="4">
        <v>23.396999999999998</v>
      </c>
      <c r="K131" s="4">
        <v>24.951000000000001</v>
      </c>
      <c r="L131" s="9">
        <v>0.05</v>
      </c>
      <c r="M131" s="3">
        <v>0.3</v>
      </c>
      <c r="N131" s="3">
        <v>3.7519999999999998</v>
      </c>
      <c r="O131" s="4">
        <v>37.488999999999997</v>
      </c>
      <c r="P131" s="4">
        <v>11.226000000000001</v>
      </c>
      <c r="Q131" s="4">
        <v>314.35899999999998</v>
      </c>
      <c r="R131" s="3">
        <v>5</v>
      </c>
      <c r="S131" s="4">
        <v>12.885</v>
      </c>
      <c r="T131" s="3">
        <v>1</v>
      </c>
      <c r="U131" s="4">
        <v>23.146048835059467</v>
      </c>
      <c r="V131" s="3">
        <v>2</v>
      </c>
      <c r="W131" s="4">
        <v>53.35753176043557</v>
      </c>
      <c r="X131" s="4">
        <v>71.236284304047388</v>
      </c>
      <c r="Y131" s="4">
        <v>15.272837607599266</v>
      </c>
      <c r="Z131" s="4">
        <v>6.5714213394371344</v>
      </c>
      <c r="AA131" s="4">
        <v>14.088922793890511</v>
      </c>
      <c r="AB131" s="4">
        <v>9.224823281614885</v>
      </c>
      <c r="AC131" s="5">
        <v>0.27939999999999998</v>
      </c>
      <c r="AD131" s="4">
        <v>36.6</v>
      </c>
      <c r="AE131" s="4">
        <v>71.206225680933855</v>
      </c>
      <c r="AF131" s="4">
        <v>1.46</v>
      </c>
      <c r="AG131" s="4">
        <v>5.2254831782390836</v>
      </c>
    </row>
    <row r="132" spans="1:33" x14ac:dyDescent="0.25">
      <c r="A132" s="3">
        <v>6</v>
      </c>
      <c r="B132" s="3" t="s">
        <v>48</v>
      </c>
      <c r="C132" s="3" t="s">
        <v>39</v>
      </c>
      <c r="D132" s="3">
        <v>1.8129999999999999</v>
      </c>
      <c r="E132" s="3">
        <v>0.50536959999999997</v>
      </c>
      <c r="F132" s="3">
        <v>0.77574560000000004</v>
      </c>
      <c r="G132" s="3">
        <v>9.8735699999999996E-2</v>
      </c>
      <c r="H132" s="3">
        <v>8.0158699999999999E-2</v>
      </c>
      <c r="I132" s="3">
        <v>0.28920250000000003</v>
      </c>
      <c r="J132" s="4">
        <v>36.421999999999997</v>
      </c>
      <c r="K132" s="4">
        <v>9.0860000000000003</v>
      </c>
      <c r="L132" s="9">
        <v>0.05</v>
      </c>
      <c r="M132" s="3">
        <v>0.3</v>
      </c>
      <c r="N132" s="3">
        <v>5.0759999999999996</v>
      </c>
      <c r="O132" s="4">
        <v>38.932000000000002</v>
      </c>
      <c r="P132" s="4">
        <v>528.399</v>
      </c>
      <c r="Q132" s="4">
        <v>146.27500000000001</v>
      </c>
      <c r="R132" s="3">
        <v>5</v>
      </c>
      <c r="S132" s="4">
        <v>28.436</v>
      </c>
      <c r="T132" s="3">
        <v>1</v>
      </c>
      <c r="U132" s="4">
        <v>24.028557056435233</v>
      </c>
      <c r="V132" s="3">
        <v>0</v>
      </c>
      <c r="W132" s="4">
        <v>47.668393782383419</v>
      </c>
      <c r="X132" s="4">
        <v>56.393510597302509</v>
      </c>
      <c r="Y132" s="4">
        <v>10.776185688395429</v>
      </c>
      <c r="Z132" s="4">
        <v>7.0656799847551284</v>
      </c>
      <c r="AA132" s="4">
        <v>13.501744921363759</v>
      </c>
      <c r="AB132" s="4">
        <v>12.529243010264205</v>
      </c>
      <c r="AC132" s="5">
        <v>0.31495999999999996</v>
      </c>
      <c r="AD132" s="4">
        <v>12.6</v>
      </c>
      <c r="AE132" s="4">
        <v>62.376237623762378</v>
      </c>
      <c r="AF132" s="4">
        <v>1.3759999999999999</v>
      </c>
      <c r="AG132" s="4">
        <v>4.3688087376174751</v>
      </c>
    </row>
    <row r="133" spans="1:33" x14ac:dyDescent="0.25">
      <c r="A133" s="3">
        <v>6</v>
      </c>
      <c r="B133" s="3" t="s">
        <v>36</v>
      </c>
      <c r="C133" s="3" t="s">
        <v>29</v>
      </c>
      <c r="D133" s="3">
        <v>1.212</v>
      </c>
      <c r="E133" s="3">
        <v>0.50267899999999999</v>
      </c>
      <c r="F133" s="3">
        <v>0.47446300000000002</v>
      </c>
      <c r="G133" s="3">
        <v>0.38341950000000002</v>
      </c>
      <c r="H133" s="3">
        <v>5.0296E-2</v>
      </c>
      <c r="I133" s="3">
        <v>0.10606739999999999</v>
      </c>
      <c r="J133" s="4">
        <v>27.009</v>
      </c>
      <c r="K133" s="4">
        <v>17.279</v>
      </c>
      <c r="L133" s="9">
        <v>0.05</v>
      </c>
      <c r="M133" s="3">
        <v>0.3</v>
      </c>
      <c r="N133" s="3">
        <v>3.4329999999999998</v>
      </c>
      <c r="O133" s="4">
        <v>38.703000000000003</v>
      </c>
      <c r="P133" s="4">
        <v>163.108</v>
      </c>
      <c r="Q133" s="4">
        <v>3524.4110000000001</v>
      </c>
      <c r="R133" s="3">
        <v>5</v>
      </c>
      <c r="S133" s="4">
        <v>7.3819999999999997</v>
      </c>
      <c r="T133" s="3">
        <v>1</v>
      </c>
      <c r="U133" s="4">
        <v>24.445748662504748</v>
      </c>
      <c r="V133" s="3">
        <v>0</v>
      </c>
      <c r="W133" s="4">
        <v>63.606194690265482</v>
      </c>
      <c r="X133" s="4">
        <v>56.357602811950791</v>
      </c>
      <c r="Y133" s="4">
        <v>15.485493295441797</v>
      </c>
      <c r="Z133" s="4">
        <v>6.4617573404919622</v>
      </c>
      <c r="AA133" s="4">
        <v>17.75510223648855</v>
      </c>
      <c r="AB133" s="4">
        <v>11.465635545310541</v>
      </c>
      <c r="AC133" s="5">
        <v>0.43941999999999998</v>
      </c>
      <c r="AD133" s="4">
        <v>41.6</v>
      </c>
      <c r="AE133" s="4">
        <v>63.221884498480243</v>
      </c>
      <c r="AF133" s="4">
        <v>1.63</v>
      </c>
      <c r="AG133" s="4">
        <v>3.7094351645350687</v>
      </c>
    </row>
    <row r="134" spans="1:33" x14ac:dyDescent="0.25">
      <c r="A134" s="3">
        <v>6</v>
      </c>
      <c r="B134" s="3" t="s">
        <v>37</v>
      </c>
      <c r="C134" s="3" t="s">
        <v>29</v>
      </c>
      <c r="D134" s="3">
        <v>1.417</v>
      </c>
      <c r="E134" s="3">
        <v>0.86920490000000006</v>
      </c>
      <c r="F134" s="3">
        <v>0.32891129999999996</v>
      </c>
      <c r="G134" s="3">
        <v>0.21429799999999999</v>
      </c>
      <c r="H134" s="3">
        <v>4.0744900000000001E-2</v>
      </c>
      <c r="I134" s="3">
        <v>0.16365089999999999</v>
      </c>
      <c r="J134" s="4">
        <v>28.132999999999999</v>
      </c>
      <c r="K134" s="4">
        <v>61.933999999999997</v>
      </c>
      <c r="L134" s="9">
        <v>0.05</v>
      </c>
      <c r="M134" s="3">
        <v>0.3</v>
      </c>
      <c r="N134" s="3">
        <v>2.706</v>
      </c>
      <c r="O134" s="4">
        <v>40.912999999999997</v>
      </c>
      <c r="P134" s="4">
        <v>12.84</v>
      </c>
      <c r="Q134" s="4">
        <v>5247.2749999999996</v>
      </c>
      <c r="R134" s="3">
        <v>5</v>
      </c>
      <c r="S134" s="4">
        <v>3.3039999999999998</v>
      </c>
      <c r="T134" s="3">
        <v>1</v>
      </c>
      <c r="U134" s="4">
        <v>25.755058873030542</v>
      </c>
      <c r="V134" s="3">
        <v>0</v>
      </c>
      <c r="W134" s="4">
        <v>59.399684044233815</v>
      </c>
      <c r="X134" s="4">
        <v>26.327292444444439</v>
      </c>
      <c r="Y134" s="4">
        <v>6.4845043258106365</v>
      </c>
      <c r="Z134" s="4">
        <v>0.86192918192918189</v>
      </c>
      <c r="AA134" s="4">
        <v>2.1229617593819929</v>
      </c>
      <c r="AB134" s="4">
        <v>3.2738998275193518</v>
      </c>
      <c r="AC134" s="5">
        <v>0.47498000000000007</v>
      </c>
      <c r="AD134" s="4">
        <v>27.2</v>
      </c>
      <c r="AE134" s="4">
        <v>52.918287937743195</v>
      </c>
      <c r="AF134" s="4">
        <v>2.6259999999999999</v>
      </c>
      <c r="AG134" s="4">
        <v>5.5286538380563384</v>
      </c>
    </row>
    <row r="135" spans="1:33" x14ac:dyDescent="0.25">
      <c r="A135" s="3">
        <v>6</v>
      </c>
      <c r="B135" s="3" t="s">
        <v>121</v>
      </c>
      <c r="C135" s="3" t="s">
        <v>52</v>
      </c>
      <c r="D135" s="3">
        <v>1.1830000000000001</v>
      </c>
      <c r="E135" s="3">
        <v>0.55876559999999997</v>
      </c>
      <c r="F135" s="3">
        <v>0.38299569999999999</v>
      </c>
      <c r="G135" s="3">
        <v>0.13705980000000001</v>
      </c>
      <c r="H135" s="3">
        <v>5.0270200000000001E-2</v>
      </c>
      <c r="I135" s="3">
        <v>0.1281004</v>
      </c>
      <c r="J135" s="4">
        <v>38.47</v>
      </c>
      <c r="K135" s="4">
        <v>26.798999999999999</v>
      </c>
      <c r="L135" s="9">
        <v>0.05</v>
      </c>
      <c r="M135" s="3">
        <v>0.3</v>
      </c>
      <c r="N135" s="3">
        <v>3.3849999999999998</v>
      </c>
      <c r="O135" s="4">
        <v>45.274999999999999</v>
      </c>
      <c r="P135" s="4">
        <v>505.97699999999998</v>
      </c>
      <c r="Q135" s="4">
        <v>212.822</v>
      </c>
      <c r="R135" s="3">
        <v>5</v>
      </c>
      <c r="S135" s="4">
        <v>6.04</v>
      </c>
      <c r="T135" s="3">
        <v>1</v>
      </c>
      <c r="U135" s="4">
        <v>25.145559965093668</v>
      </c>
      <c r="V135" s="3">
        <v>0</v>
      </c>
      <c r="W135" s="4">
        <v>52.709359605911331</v>
      </c>
      <c r="X135" s="4">
        <v>23.351756991321121</v>
      </c>
      <c r="Y135" s="4">
        <v>4.9379236137897795</v>
      </c>
      <c r="Z135" s="4">
        <v>0.68841155629969519</v>
      </c>
      <c r="AA135" s="4">
        <v>1.4557036034253972</v>
      </c>
      <c r="AB135" s="4">
        <v>2.948007537743516</v>
      </c>
      <c r="AC135" s="5">
        <v>0.38100000000000001</v>
      </c>
      <c r="AD135" s="4">
        <v>10.6</v>
      </c>
      <c r="AE135" s="4">
        <v>55.208333333333336</v>
      </c>
      <c r="AF135" s="4">
        <v>2.78</v>
      </c>
      <c r="AG135" s="4">
        <v>7.2965879265091855</v>
      </c>
    </row>
    <row r="136" spans="1:33" x14ac:dyDescent="0.25">
      <c r="A136" s="3">
        <v>6</v>
      </c>
      <c r="B136" s="3" t="s">
        <v>75</v>
      </c>
      <c r="C136" s="3" t="s">
        <v>39</v>
      </c>
      <c r="D136" s="3">
        <v>2.3849999999999998</v>
      </c>
      <c r="E136" s="3">
        <v>0.1692149</v>
      </c>
      <c r="F136" s="3">
        <v>0.53810370000000007</v>
      </c>
      <c r="G136" s="3">
        <v>0.24488840000000001</v>
      </c>
      <c r="H136" s="3">
        <v>7.7934799999999999E-2</v>
      </c>
      <c r="I136" s="3">
        <v>0.24079810000000001</v>
      </c>
      <c r="J136" s="4">
        <v>91.397999999999996</v>
      </c>
      <c r="K136" s="4">
        <v>14.952</v>
      </c>
      <c r="L136" s="9">
        <v>0.05</v>
      </c>
      <c r="M136" s="3">
        <v>0.3</v>
      </c>
      <c r="N136" s="3">
        <v>4.601</v>
      </c>
      <c r="O136" s="4">
        <v>50.423000000000002</v>
      </c>
      <c r="P136" s="4">
        <v>63.405999999999999</v>
      </c>
      <c r="Q136" s="4">
        <v>1208.4179999999999</v>
      </c>
      <c r="R136" s="3">
        <v>5</v>
      </c>
      <c r="S136" s="4">
        <v>9.6690000000000005</v>
      </c>
      <c r="T136" s="3">
        <v>1</v>
      </c>
      <c r="U136" s="4">
        <v>19.426976532239699</v>
      </c>
      <c r="V136" s="3">
        <v>0</v>
      </c>
      <c r="W136" s="4">
        <v>50.602409638554221</v>
      </c>
      <c r="X136" s="4">
        <v>85.880629921259853</v>
      </c>
      <c r="Y136" s="4">
        <v>17.385590935279435</v>
      </c>
      <c r="Z136" s="4">
        <v>8.8407218328478177</v>
      </c>
      <c r="AA136" s="4">
        <v>17.897071027472414</v>
      </c>
      <c r="AB136" s="4">
        <v>10.29419770319976</v>
      </c>
      <c r="AC136" s="5">
        <v>0.24891999999999997</v>
      </c>
      <c r="AD136" s="4">
        <v>30.8</v>
      </c>
      <c r="AE136" s="4">
        <v>75.121951219512198</v>
      </c>
      <c r="AF136" s="4">
        <v>1.306</v>
      </c>
      <c r="AG136" s="4">
        <v>5.2466655953720078</v>
      </c>
    </row>
    <row r="137" spans="1:33" x14ac:dyDescent="0.25">
      <c r="A137" s="3">
        <v>6</v>
      </c>
      <c r="B137" s="3" t="s">
        <v>63</v>
      </c>
      <c r="C137" s="3" t="s">
        <v>52</v>
      </c>
      <c r="D137" s="3">
        <v>1.5</v>
      </c>
      <c r="E137" s="3">
        <v>0.60982560000000008</v>
      </c>
      <c r="F137" s="3">
        <v>0.4319057</v>
      </c>
      <c r="G137" s="3">
        <v>0.26581750000000004</v>
      </c>
      <c r="H137" s="3">
        <v>5.1872799999999997E-2</v>
      </c>
      <c r="I137" s="3">
        <v>0.17371729999999999</v>
      </c>
      <c r="J137" s="4">
        <v>66.241</v>
      </c>
      <c r="K137" s="4">
        <v>38.061</v>
      </c>
      <c r="L137" s="9">
        <v>0.05</v>
      </c>
      <c r="M137" s="3">
        <v>0.38700000000000001</v>
      </c>
      <c r="N137" s="3">
        <v>3.508</v>
      </c>
      <c r="O137" s="4">
        <v>45.478999999999999</v>
      </c>
      <c r="P137" s="4">
        <v>535.93799999999999</v>
      </c>
      <c r="Q137" s="4">
        <v>106.27800000000001</v>
      </c>
      <c r="R137" s="3">
        <v>5</v>
      </c>
      <c r="S137" s="4">
        <v>10.465999999999999</v>
      </c>
      <c r="T137" s="3">
        <v>1</v>
      </c>
      <c r="U137" s="4">
        <v>25.92656206691294</v>
      </c>
      <c r="V137" s="3">
        <v>0</v>
      </c>
      <c r="W137" s="4">
        <v>47.619047619047613</v>
      </c>
      <c r="X137" s="4">
        <v>80.594679205851634</v>
      </c>
      <c r="Y137" s="4">
        <v>15.386256939298949</v>
      </c>
      <c r="Z137" s="4">
        <v>0.93044886148334438</v>
      </c>
      <c r="AA137" s="4">
        <v>1.776311462831839</v>
      </c>
      <c r="AB137" s="4">
        <v>1.1544792666856207</v>
      </c>
      <c r="AC137" s="5">
        <v>0.43434</v>
      </c>
      <c r="AD137" s="4">
        <v>8</v>
      </c>
      <c r="AE137" s="4">
        <v>60.606060606060602</v>
      </c>
      <c r="AF137" s="4">
        <v>1.62</v>
      </c>
      <c r="AG137" s="4">
        <v>3.7297969332780774</v>
      </c>
    </row>
    <row r="138" spans="1:33" x14ac:dyDescent="0.25">
      <c r="A138" s="3">
        <v>6</v>
      </c>
      <c r="B138" s="3" t="s">
        <v>122</v>
      </c>
      <c r="C138" s="3" t="s">
        <v>67</v>
      </c>
      <c r="D138" s="3">
        <f>(2.162+2.174)/2</f>
        <v>2.1680000000000001</v>
      </c>
      <c r="E138" s="3">
        <v>0.56280940000000002</v>
      </c>
      <c r="F138" s="3">
        <v>0.56471139999999997</v>
      </c>
      <c r="G138" s="3">
        <v>0.2922419</v>
      </c>
      <c r="H138" s="3">
        <v>6.5591399999999994E-2</v>
      </c>
      <c r="I138" s="3">
        <v>0.26384769999999996</v>
      </c>
      <c r="J138" s="4">
        <v>27.16</v>
      </c>
      <c r="K138" s="4">
        <v>38.700000000000003</v>
      </c>
      <c r="L138" s="9">
        <v>0.05</v>
      </c>
      <c r="M138" s="3">
        <v>0.35099999999999998</v>
      </c>
      <c r="N138" s="3">
        <v>2.9729999999999999</v>
      </c>
      <c r="O138" s="4">
        <v>45.877000000000002</v>
      </c>
      <c r="P138" s="4">
        <v>481.75099999999998</v>
      </c>
      <c r="Q138" s="4">
        <v>984.43100000000004</v>
      </c>
      <c r="R138" s="3">
        <v>5</v>
      </c>
      <c r="S138" s="4">
        <v>9.4450000000000003</v>
      </c>
      <c r="T138" s="3">
        <v>1</v>
      </c>
      <c r="U138" s="4">
        <v>23.645413453249148</v>
      </c>
      <c r="V138" s="3">
        <v>0</v>
      </c>
      <c r="W138" s="4">
        <v>54.655870445344121</v>
      </c>
      <c r="X138" s="4">
        <v>72.451285291214205</v>
      </c>
      <c r="Y138" s="4">
        <v>15.978095952615988</v>
      </c>
      <c r="Z138" s="4">
        <v>6.8182130472357523</v>
      </c>
      <c r="AA138" s="4">
        <v>15.03659484524313</v>
      </c>
      <c r="AB138" s="4">
        <v>9.4107551299197745</v>
      </c>
      <c r="AC138" s="5">
        <v>0.39116000000000001</v>
      </c>
      <c r="AD138" s="4">
        <v>13.6</v>
      </c>
      <c r="AE138" s="4">
        <v>60.714285714285708</v>
      </c>
      <c r="AF138" s="4">
        <v>2.54</v>
      </c>
      <c r="AG138" s="4">
        <v>6.4935064935064934</v>
      </c>
    </row>
    <row r="139" spans="1:33" x14ac:dyDescent="0.25">
      <c r="A139" s="3">
        <v>6</v>
      </c>
      <c r="B139" s="3" t="s">
        <v>63</v>
      </c>
      <c r="C139" s="3" t="s">
        <v>52</v>
      </c>
      <c r="D139" s="3">
        <v>1.556</v>
      </c>
      <c r="E139" s="3">
        <v>0.41542269999999998</v>
      </c>
      <c r="F139" s="3">
        <v>0.58313930000000003</v>
      </c>
      <c r="G139" s="3">
        <v>0.15660869999999999</v>
      </c>
      <c r="H139" s="3">
        <v>6.3910999999999996E-2</v>
      </c>
      <c r="I139" s="3">
        <v>0.14707029999999999</v>
      </c>
      <c r="J139" s="4">
        <v>41.802</v>
      </c>
      <c r="K139" s="4">
        <v>25.477</v>
      </c>
      <c r="L139" s="9">
        <v>0.05</v>
      </c>
      <c r="M139" s="3">
        <v>0.3</v>
      </c>
      <c r="N139" s="3">
        <v>5.1639999999999997</v>
      </c>
      <c r="O139" s="4">
        <v>47.759</v>
      </c>
      <c r="P139" s="4">
        <v>632.74300000000005</v>
      </c>
      <c r="Q139" s="4">
        <v>220.99100000000001</v>
      </c>
      <c r="R139" s="3">
        <v>5</v>
      </c>
      <c r="S139" s="4">
        <v>7.4779999999999998</v>
      </c>
      <c r="T139" s="3">
        <v>1</v>
      </c>
      <c r="U139" s="4">
        <v>27.647425249169437</v>
      </c>
      <c r="V139" s="3">
        <v>0</v>
      </c>
      <c r="W139" s="4">
        <v>54.088050314465406</v>
      </c>
      <c r="X139" s="4">
        <v>69.03164383561645</v>
      </c>
      <c r="Y139" s="4">
        <v>15.035659410771254</v>
      </c>
      <c r="Z139" s="4">
        <v>0.45938080184655528</v>
      </c>
      <c r="AA139" s="4">
        <v>1.0005691437479765</v>
      </c>
      <c r="AB139" s="4">
        <v>0.66546409200463019</v>
      </c>
      <c r="AC139" s="5">
        <v>0.36829999999999996</v>
      </c>
      <c r="AD139" s="4">
        <v>11.6</v>
      </c>
      <c r="AE139" s="4">
        <v>79.452054794520549</v>
      </c>
      <c r="AF139" s="4">
        <v>1.8280000000000001</v>
      </c>
      <c r="AG139" s="4">
        <v>4.963345099103992</v>
      </c>
    </row>
    <row r="140" spans="1:33" x14ac:dyDescent="0.25">
      <c r="A140" s="3">
        <v>6</v>
      </c>
      <c r="B140" s="3" t="s">
        <v>109</v>
      </c>
      <c r="C140" s="3" t="s">
        <v>52</v>
      </c>
      <c r="D140" s="3">
        <v>1.8420000000000001</v>
      </c>
      <c r="E140" s="3">
        <v>0.72687060000000003</v>
      </c>
      <c r="F140" s="3">
        <v>0.63555499999999998</v>
      </c>
      <c r="G140" s="3">
        <v>0.17010239999999999</v>
      </c>
      <c r="H140" s="3">
        <v>6.6251999999999991E-2</v>
      </c>
      <c r="I140" s="3">
        <v>0.2471872</v>
      </c>
      <c r="J140" s="4">
        <v>45.972000000000001</v>
      </c>
      <c r="K140" s="4">
        <v>47.210999999999999</v>
      </c>
      <c r="L140" s="9">
        <v>0.05</v>
      </c>
      <c r="M140" s="3">
        <v>0.35499999999999998</v>
      </c>
      <c r="N140" s="3">
        <v>5.2290000000000001</v>
      </c>
      <c r="O140" s="4">
        <v>47.331000000000003</v>
      </c>
      <c r="P140" s="4">
        <v>417.81900000000002</v>
      </c>
      <c r="Q140" s="4">
        <v>233.971</v>
      </c>
      <c r="R140" s="3">
        <v>5</v>
      </c>
      <c r="S140" s="4">
        <v>14.605</v>
      </c>
      <c r="T140" s="3">
        <v>1</v>
      </c>
      <c r="U140" s="4">
        <v>20.603500330671984</v>
      </c>
      <c r="V140" s="3">
        <v>0</v>
      </c>
      <c r="W140" s="4">
        <v>53.256704980842905</v>
      </c>
      <c r="X140" s="4">
        <v>73.304975798644733</v>
      </c>
      <c r="Y140" s="4">
        <v>15.682457937251042</v>
      </c>
      <c r="Z140" s="4">
        <v>0.87387281966178398</v>
      </c>
      <c r="AA140" s="4">
        <v>1.869514802719062</v>
      </c>
      <c r="AB140" s="4">
        <v>1.1921057338074181</v>
      </c>
      <c r="AC140" s="5">
        <v>0.21082000000000001</v>
      </c>
      <c r="AD140" s="4">
        <v>21.4</v>
      </c>
      <c r="AE140" s="4">
        <v>87.704918032786892</v>
      </c>
      <c r="AF140" s="4">
        <v>1.1000000000000001</v>
      </c>
      <c r="AG140" s="4">
        <v>5.2177212788160521</v>
      </c>
    </row>
    <row r="141" spans="1:33" x14ac:dyDescent="0.25">
      <c r="A141" s="3">
        <v>6</v>
      </c>
      <c r="B141" s="3" t="s">
        <v>122</v>
      </c>
      <c r="C141" s="3" t="s">
        <v>67</v>
      </c>
      <c r="D141" s="3">
        <v>1.6779999999999999</v>
      </c>
      <c r="E141" s="3">
        <v>0.44626170000000004</v>
      </c>
      <c r="F141" s="3">
        <v>0.99893250000000011</v>
      </c>
      <c r="G141" s="3">
        <v>0.20391090000000001</v>
      </c>
      <c r="H141" s="3">
        <v>5.3836000000000002E-2</v>
      </c>
      <c r="I141" s="3">
        <v>0.19701199999999999</v>
      </c>
      <c r="J141" s="4">
        <v>14.638</v>
      </c>
      <c r="K141" s="4">
        <v>12.586</v>
      </c>
      <c r="L141" s="9">
        <v>0.05</v>
      </c>
      <c r="M141" s="3">
        <v>0.3</v>
      </c>
      <c r="N141" s="3">
        <v>3.641</v>
      </c>
      <c r="O141" s="4">
        <v>26.951000000000001</v>
      </c>
      <c r="P141" s="4">
        <v>207.10499999999999</v>
      </c>
      <c r="Q141" s="4">
        <v>306.64100000000002</v>
      </c>
      <c r="R141" s="3">
        <v>5</v>
      </c>
      <c r="S141" s="4">
        <v>9.2970000000000006</v>
      </c>
      <c r="T141" s="3">
        <v>1</v>
      </c>
      <c r="U141" s="4">
        <v>22.131493591031155</v>
      </c>
      <c r="V141" s="3">
        <v>0</v>
      </c>
      <c r="W141" s="4">
        <v>54.213483146067418</v>
      </c>
      <c r="X141" s="4">
        <v>92.009848349687786</v>
      </c>
      <c r="Y141" s="4">
        <v>20.095402461649606</v>
      </c>
      <c r="Z141" s="4">
        <v>15.245854979175791</v>
      </c>
      <c r="AA141" s="4">
        <v>33.297695537340992</v>
      </c>
      <c r="AB141" s="4">
        <v>16.569807746267763</v>
      </c>
      <c r="AC141" s="5">
        <v>0.42926000000000003</v>
      </c>
      <c r="AD141" s="4">
        <v>16.399999999999999</v>
      </c>
      <c r="AE141" s="4">
        <v>50.306748466257673</v>
      </c>
      <c r="AF141" s="4">
        <v>2.6859999999999999</v>
      </c>
      <c r="AG141" s="4">
        <v>6.2572799701812416</v>
      </c>
    </row>
    <row r="142" spans="1:33" x14ac:dyDescent="0.25">
      <c r="A142" s="3">
        <v>6</v>
      </c>
      <c r="B142" s="3" t="s">
        <v>123</v>
      </c>
      <c r="C142" s="3" t="s">
        <v>114</v>
      </c>
      <c r="D142" s="3">
        <v>0.96399999999999997</v>
      </c>
      <c r="E142" s="3">
        <v>0.51968010000000009</v>
      </c>
      <c r="F142" s="3">
        <v>0.32548080000000001</v>
      </c>
      <c r="G142" s="3">
        <v>0.20587539999999999</v>
      </c>
      <c r="H142" s="3">
        <v>4.6801100000000005E-2</v>
      </c>
      <c r="I142" s="3">
        <v>0.22294560000000002</v>
      </c>
      <c r="J142" s="4">
        <v>25.367000000000001</v>
      </c>
      <c r="K142" s="4">
        <v>37.936999999999998</v>
      </c>
      <c r="L142" s="9">
        <v>0.05</v>
      </c>
      <c r="M142" s="3">
        <v>0.29799999999999999</v>
      </c>
      <c r="N142" s="3">
        <v>2.2770000000000001</v>
      </c>
      <c r="O142" s="4">
        <v>33.642000000000003</v>
      </c>
      <c r="P142" s="4">
        <v>175.88800000000001</v>
      </c>
      <c r="Q142" s="4">
        <v>2226.605</v>
      </c>
      <c r="R142" s="3">
        <v>5</v>
      </c>
      <c r="S142" s="4">
        <v>14.65</v>
      </c>
      <c r="T142" s="3">
        <v>1</v>
      </c>
      <c r="U142" s="4">
        <v>15.336909678785378</v>
      </c>
      <c r="V142" s="3">
        <v>0</v>
      </c>
      <c r="W142" s="4">
        <v>51.239669421487598</v>
      </c>
      <c r="X142" s="4">
        <v>153.00204319248832</v>
      </c>
      <c r="Y142" s="4">
        <v>31.378385129306924</v>
      </c>
      <c r="Z142" s="4">
        <v>6.0770778517257389</v>
      </c>
      <c r="AA142" s="4">
        <v>12.463159662013801</v>
      </c>
      <c r="AB142" s="4">
        <v>3.9718932668633111</v>
      </c>
      <c r="AC142" s="5">
        <v>0.44450000000000001</v>
      </c>
      <c r="AD142" s="4">
        <v>11.2</v>
      </c>
      <c r="AE142" s="4">
        <v>47.457627118644069</v>
      </c>
      <c r="AF142" s="4">
        <v>1.246</v>
      </c>
      <c r="AG142" s="4">
        <v>2.8031496062992125</v>
      </c>
    </row>
    <row r="143" spans="1:33" x14ac:dyDescent="0.25">
      <c r="A143" s="3">
        <v>6</v>
      </c>
      <c r="B143" s="3" t="s">
        <v>72</v>
      </c>
      <c r="C143" s="3" t="s">
        <v>73</v>
      </c>
      <c r="D143" s="3">
        <v>2.1320000000000001</v>
      </c>
      <c r="E143" s="3">
        <v>0.21842579999999998</v>
      </c>
      <c r="F143" s="3">
        <v>1.3967684999999999</v>
      </c>
      <c r="G143" s="3">
        <v>0.10759729999999999</v>
      </c>
      <c r="H143" s="3">
        <v>7.6238100000000003E-2</v>
      </c>
      <c r="I143" s="3">
        <v>0.2214795</v>
      </c>
      <c r="J143" s="4">
        <v>182.43100000000001</v>
      </c>
      <c r="K143" s="4">
        <v>76.245999999999995</v>
      </c>
      <c r="L143" s="9">
        <v>0.05</v>
      </c>
      <c r="M143" s="3">
        <v>0.3</v>
      </c>
      <c r="N143" s="3">
        <v>5.4359999999999999</v>
      </c>
      <c r="O143" s="4">
        <v>59.594999999999999</v>
      </c>
      <c r="P143" s="4">
        <v>268.036</v>
      </c>
      <c r="Q143" s="4">
        <v>1723.4590000000001</v>
      </c>
      <c r="R143" s="3">
        <v>5</v>
      </c>
      <c r="S143" s="4">
        <v>8.9390000000000001</v>
      </c>
      <c r="T143" s="3">
        <v>1</v>
      </c>
      <c r="U143" s="4">
        <v>26.211175976431687</v>
      </c>
      <c r="V143" s="3">
        <v>0</v>
      </c>
      <c r="W143" s="4">
        <v>65.49520766773162</v>
      </c>
      <c r="X143" s="4">
        <v>67.593525812619504</v>
      </c>
      <c r="Y143" s="4">
        <v>19.589605166064725</v>
      </c>
      <c r="Z143" s="4">
        <v>0.48424488195042692</v>
      </c>
      <c r="AA143" s="4">
        <v>1.4034134078748479</v>
      </c>
      <c r="AB143" s="4">
        <v>0.71640719451865009</v>
      </c>
      <c r="AC143" s="5">
        <v>0.34036</v>
      </c>
      <c r="AD143" s="4">
        <v>20.8</v>
      </c>
      <c r="AE143" s="4">
        <v>96.296296296296291</v>
      </c>
      <c r="AF143" s="4">
        <v>1.0720000000000001</v>
      </c>
      <c r="AG143" s="4">
        <v>3.1496062992125986</v>
      </c>
    </row>
    <row r="144" spans="1:33" x14ac:dyDescent="0.25">
      <c r="A144" s="3">
        <v>6</v>
      </c>
      <c r="B144" s="3" t="s">
        <v>124</v>
      </c>
      <c r="C144" s="3" t="s">
        <v>31</v>
      </c>
      <c r="D144" s="3">
        <v>0.84599999999999997</v>
      </c>
      <c r="E144" s="3">
        <v>1.8677260999999998</v>
      </c>
      <c r="F144" s="3">
        <v>0.66718199999999994</v>
      </c>
      <c r="G144" s="3">
        <v>0.41867169999999998</v>
      </c>
      <c r="H144" s="3">
        <v>3.2437599999999997E-2</v>
      </c>
      <c r="I144" s="3">
        <v>0.18180830000000001</v>
      </c>
      <c r="J144" s="4">
        <v>912.44</v>
      </c>
      <c r="K144" s="4">
        <v>33.381999999999998</v>
      </c>
      <c r="L144" s="9">
        <v>0.05</v>
      </c>
      <c r="M144" s="3">
        <v>0.3</v>
      </c>
      <c r="N144" s="3">
        <v>1.919</v>
      </c>
      <c r="O144" s="4">
        <v>32.737000000000002</v>
      </c>
      <c r="P144" s="4">
        <v>464.904</v>
      </c>
      <c r="Q144" s="4">
        <v>2440.9960000000001</v>
      </c>
      <c r="R144" s="3">
        <v>5</v>
      </c>
      <c r="S144" s="4">
        <v>6.6159999999999997</v>
      </c>
      <c r="T144" s="3">
        <v>2.5896414342629481</v>
      </c>
      <c r="U144" s="4">
        <v>24.045694301112263</v>
      </c>
      <c r="V144" s="3">
        <v>0</v>
      </c>
      <c r="W144" s="4">
        <v>61.702127659574465</v>
      </c>
      <c r="X144" s="4">
        <v>31.399719696969697</v>
      </c>
      <c r="Y144" s="4">
        <v>8.1988156986531973</v>
      </c>
      <c r="Z144" s="4">
        <v>6.1831918081918085</v>
      </c>
      <c r="AA144" s="4">
        <v>16.145000832500831</v>
      </c>
      <c r="AB144" s="4">
        <v>19.691869442989109</v>
      </c>
      <c r="AC144" s="5">
        <v>0.37592000000000003</v>
      </c>
      <c r="AD144" s="4">
        <v>25.4</v>
      </c>
      <c r="AE144" s="4">
        <v>70.555555555555557</v>
      </c>
      <c r="AF144" s="4">
        <v>1.3340000000000001</v>
      </c>
      <c r="AG144" s="4">
        <v>3.5486273675250053</v>
      </c>
    </row>
    <row r="145" spans="1:33" x14ac:dyDescent="0.25">
      <c r="A145" s="3">
        <v>6</v>
      </c>
      <c r="B145" s="3" t="s">
        <v>104</v>
      </c>
      <c r="C145" s="3" t="s">
        <v>52</v>
      </c>
      <c r="D145" s="3">
        <v>1.7210000000000001</v>
      </c>
      <c r="E145" s="3">
        <v>0.21590749999999997</v>
      </c>
      <c r="F145" s="3">
        <v>0.49847979999999997</v>
      </c>
      <c r="G145" s="3">
        <v>0.22708960000000003</v>
      </c>
      <c r="H145" s="3">
        <v>7.0699100000000001E-2</v>
      </c>
      <c r="I145" s="3">
        <v>0.17062360000000001</v>
      </c>
      <c r="J145" s="4">
        <v>43.597999999999999</v>
      </c>
      <c r="K145" s="4">
        <v>27.257999999999999</v>
      </c>
      <c r="L145" s="9">
        <v>0.05</v>
      </c>
      <c r="M145" s="3">
        <v>0.3</v>
      </c>
      <c r="N145" s="3">
        <v>4.3280000000000003</v>
      </c>
      <c r="O145" s="4">
        <v>36.567999999999998</v>
      </c>
      <c r="P145" s="4">
        <v>39.015999999999998</v>
      </c>
      <c r="Q145" s="4">
        <v>229.57900000000001</v>
      </c>
      <c r="R145" s="3">
        <v>5</v>
      </c>
      <c r="S145" s="4">
        <v>8.8260000000000005</v>
      </c>
      <c r="T145" s="3">
        <v>1</v>
      </c>
      <c r="U145" s="4">
        <v>16.733618545797562</v>
      </c>
      <c r="V145" s="3">
        <v>0</v>
      </c>
      <c r="W145" s="4">
        <v>67.137809187279146</v>
      </c>
      <c r="X145" s="4">
        <v>43.237256317689535</v>
      </c>
      <c r="Y145" s="4">
        <v>13.157143589146385</v>
      </c>
      <c r="Z145" s="4">
        <v>0.13058541939408363</v>
      </c>
      <c r="AA145" s="4">
        <v>0.39737283536049101</v>
      </c>
      <c r="AB145" s="4">
        <v>0.30202059639167622</v>
      </c>
      <c r="AC145" s="5">
        <v>0.31496000000000002</v>
      </c>
      <c r="AD145" s="4">
        <v>17.2</v>
      </c>
      <c r="AE145" s="4">
        <v>92.473118279569889</v>
      </c>
      <c r="AF145" s="4">
        <v>0.97399999999999998</v>
      </c>
      <c r="AG145" s="4">
        <v>3.0924561849123697</v>
      </c>
    </row>
    <row r="146" spans="1:33" x14ac:dyDescent="0.25">
      <c r="A146" s="3">
        <v>6</v>
      </c>
      <c r="B146" s="3" t="s">
        <v>59</v>
      </c>
      <c r="C146" s="3" t="s">
        <v>44</v>
      </c>
      <c r="D146" s="3">
        <v>1.2170000000000001</v>
      </c>
      <c r="E146" s="3">
        <v>0.21220739999999999</v>
      </c>
      <c r="F146" s="3">
        <v>0.48346115000000001</v>
      </c>
      <c r="G146" s="3">
        <v>0.15995569999999998</v>
      </c>
      <c r="H146" s="3">
        <v>4.6906799999999998E-2</v>
      </c>
      <c r="I146" s="3">
        <v>0.17048045000000001</v>
      </c>
      <c r="J146" s="4">
        <v>43.554000000000002</v>
      </c>
      <c r="K146" s="4">
        <v>27.669</v>
      </c>
      <c r="L146" s="9">
        <v>0.05</v>
      </c>
      <c r="M146" s="3">
        <v>0.3</v>
      </c>
      <c r="N146" s="3">
        <v>3.415</v>
      </c>
      <c r="O146" s="4">
        <v>49.413499999999999</v>
      </c>
      <c r="P146" s="4">
        <v>338.37450000000001</v>
      </c>
      <c r="Q146" s="4">
        <v>459.24799999999999</v>
      </c>
      <c r="R146" s="3">
        <v>5</v>
      </c>
      <c r="S146" s="4">
        <v>13.000999999999999</v>
      </c>
      <c r="T146" s="3">
        <v>1</v>
      </c>
      <c r="U146" s="4">
        <v>21.036652886460935</v>
      </c>
      <c r="V146" s="3">
        <v>0</v>
      </c>
      <c r="W146" s="4">
        <v>56</v>
      </c>
      <c r="X146" s="4">
        <v>45.220129990714952</v>
      </c>
      <c r="Y146" s="4">
        <v>10.277302270617035</v>
      </c>
      <c r="Z146" s="4">
        <v>1.2287128076601761</v>
      </c>
      <c r="AA146" s="4">
        <v>2.7925291083185821</v>
      </c>
      <c r="AB146" s="4">
        <v>2.7171810605419924</v>
      </c>
      <c r="AC146" s="5">
        <v>0.27178000000000002</v>
      </c>
      <c r="AD146" s="4">
        <v>26</v>
      </c>
      <c r="AE146" s="4">
        <v>84.415584415584419</v>
      </c>
      <c r="AF146" s="4">
        <v>1.056</v>
      </c>
      <c r="AG146" s="4">
        <v>3.8854956214585323</v>
      </c>
    </row>
    <row r="147" spans="1:33" x14ac:dyDescent="0.25">
      <c r="A147" s="3">
        <v>6</v>
      </c>
      <c r="B147" s="3" t="s">
        <v>54</v>
      </c>
      <c r="C147" s="3" t="s">
        <v>42</v>
      </c>
      <c r="D147" s="3">
        <v>2.13</v>
      </c>
      <c r="E147" s="3">
        <v>0.20501819999999998</v>
      </c>
      <c r="F147" s="3">
        <v>0.55211460000000001</v>
      </c>
      <c r="G147" s="3">
        <v>0.1443914</v>
      </c>
      <c r="H147" s="3">
        <v>8.4814500000000001E-2</v>
      </c>
      <c r="I147" s="3">
        <v>0.16101089999999998</v>
      </c>
      <c r="J147" s="4">
        <v>21.460999999999999</v>
      </c>
      <c r="K147" s="4">
        <v>13.773</v>
      </c>
      <c r="L147" s="9">
        <v>0.05</v>
      </c>
      <c r="M147" s="3">
        <v>0.3</v>
      </c>
      <c r="N147" s="3">
        <v>4.2450000000000001</v>
      </c>
      <c r="O147" s="4">
        <v>44.506999999999998</v>
      </c>
      <c r="P147" s="4">
        <v>104.29300000000001</v>
      </c>
      <c r="Q147" s="4">
        <v>190.90100000000001</v>
      </c>
      <c r="R147" s="3">
        <v>5</v>
      </c>
      <c r="S147" s="4">
        <v>11.492000000000001</v>
      </c>
      <c r="T147" s="3">
        <v>1</v>
      </c>
      <c r="U147" s="4">
        <v>16.709723410322212</v>
      </c>
      <c r="V147" s="3">
        <v>0</v>
      </c>
      <c r="W147" s="4">
        <v>55.223880597014926</v>
      </c>
      <c r="X147" s="4">
        <v>86.398791111111095</v>
      </c>
      <c r="Y147" s="4">
        <v>19.295730014814811</v>
      </c>
      <c r="Z147" s="4">
        <v>9.2174847374847388</v>
      </c>
      <c r="AA147" s="4">
        <v>20.585715913715916</v>
      </c>
      <c r="AB147" s="4">
        <v>10.668534384504076</v>
      </c>
      <c r="AC147" s="5">
        <v>0.29717999999999994</v>
      </c>
      <c r="AD147" s="4">
        <v>48.4</v>
      </c>
      <c r="AE147" s="4">
        <v>80.666666666666671</v>
      </c>
      <c r="AF147" s="4">
        <v>0.61799999999999999</v>
      </c>
      <c r="AG147" s="4">
        <v>2.0795477488390879</v>
      </c>
    </row>
    <row r="148" spans="1:33" x14ac:dyDescent="0.25">
      <c r="A148" s="3">
        <v>6</v>
      </c>
      <c r="B148" s="3" t="s">
        <v>57</v>
      </c>
      <c r="C148" s="3" t="s">
        <v>58</v>
      </c>
      <c r="D148" s="3">
        <v>2.6859999999999999</v>
      </c>
      <c r="E148" s="3">
        <v>0.55731949999999997</v>
      </c>
      <c r="F148" s="3">
        <v>0.54944689999999996</v>
      </c>
      <c r="G148" s="3">
        <v>0.2055495</v>
      </c>
      <c r="H148" s="3">
        <v>0.10429580000000001</v>
      </c>
      <c r="I148" s="3">
        <v>0.20461690000000002</v>
      </c>
      <c r="J148" s="4">
        <v>16.620999999999999</v>
      </c>
      <c r="K148" s="4">
        <v>16.687000000000001</v>
      </c>
      <c r="L148" s="9">
        <v>0.05</v>
      </c>
      <c r="M148" s="3">
        <v>0.3</v>
      </c>
      <c r="N148" s="3">
        <v>7.3209999999999997</v>
      </c>
      <c r="O148" s="4">
        <v>60.23</v>
      </c>
      <c r="P148" s="4">
        <v>497.58499999999998</v>
      </c>
      <c r="Q148" s="4">
        <v>779.43700000000001</v>
      </c>
      <c r="R148" s="3">
        <v>5</v>
      </c>
      <c r="S148" s="4">
        <v>11.885</v>
      </c>
      <c r="T148" s="3">
        <v>1</v>
      </c>
      <c r="U148" s="4">
        <v>20.207983448170161</v>
      </c>
      <c r="V148" s="3">
        <v>0</v>
      </c>
      <c r="W148" s="4">
        <v>53.797468354430379</v>
      </c>
      <c r="X148" s="4">
        <v>54.939805825242708</v>
      </c>
      <c r="Y148" s="4">
        <v>11.891081260805954</v>
      </c>
      <c r="Z148" s="4">
        <v>4.0017781571179629</v>
      </c>
      <c r="AA148" s="4">
        <v>8.6613828606114822</v>
      </c>
      <c r="AB148" s="4">
        <v>7.2839321089833584</v>
      </c>
      <c r="AC148" s="5">
        <v>0.26162000000000002</v>
      </c>
      <c r="AD148" s="4">
        <v>11.4</v>
      </c>
      <c r="AE148" s="4">
        <v>80.821917808219183</v>
      </c>
      <c r="AF148" s="4">
        <v>2.456</v>
      </c>
      <c r="AG148" s="4">
        <v>9.3876614937695884</v>
      </c>
    </row>
    <row r="149" spans="1:33" x14ac:dyDescent="0.25">
      <c r="A149" s="3">
        <v>6</v>
      </c>
      <c r="B149" s="3" t="s">
        <v>93</v>
      </c>
      <c r="C149" s="3" t="s">
        <v>58</v>
      </c>
      <c r="D149" s="3">
        <v>2.6190000000000002</v>
      </c>
      <c r="E149" s="3">
        <v>0.30928729999999999</v>
      </c>
      <c r="F149" s="3">
        <v>1.0396087999999999</v>
      </c>
      <c r="G149" s="3">
        <v>0.18921559999999998</v>
      </c>
      <c r="H149" s="3">
        <v>9.7136500000000001E-2</v>
      </c>
      <c r="I149" s="3">
        <v>0.61348740000000002</v>
      </c>
      <c r="J149" s="4">
        <v>17.978000000000002</v>
      </c>
      <c r="K149" s="4">
        <v>15.403</v>
      </c>
      <c r="L149" s="9">
        <v>0.05</v>
      </c>
      <c r="M149" s="3">
        <v>0.317</v>
      </c>
      <c r="N149" s="3">
        <v>3.9359999999999999</v>
      </c>
      <c r="O149" s="4">
        <v>52.779000000000003</v>
      </c>
      <c r="P149" s="4">
        <v>271.12599999999998</v>
      </c>
      <c r="Q149" s="4">
        <v>1483.579</v>
      </c>
      <c r="R149" s="3">
        <v>5</v>
      </c>
      <c r="S149" s="4">
        <v>12.61</v>
      </c>
      <c r="T149" s="3">
        <v>1</v>
      </c>
      <c r="U149" s="4">
        <v>21.475704179481511</v>
      </c>
      <c r="V149" s="3">
        <v>0</v>
      </c>
      <c r="W149" s="4">
        <v>70.129870129870127</v>
      </c>
      <c r="X149" s="4">
        <v>69.771537001897556</v>
      </c>
      <c r="Y149" s="4">
        <v>23.358297170200487</v>
      </c>
      <c r="Z149" s="4">
        <v>12.146075791336953</v>
      </c>
      <c r="AA149" s="4">
        <v>40.662949388388924</v>
      </c>
      <c r="AB149" s="4">
        <v>17.408353482318471</v>
      </c>
      <c r="AC149" s="5">
        <v>0.33781999999999995</v>
      </c>
      <c r="AD149" s="4">
        <v>15</v>
      </c>
      <c r="AE149" s="4">
        <v>108.69565217391305</v>
      </c>
      <c r="AF149" s="4">
        <v>2.1459999999999999</v>
      </c>
      <c r="AG149" s="4">
        <v>6.352495411757741</v>
      </c>
    </row>
    <row r="150" spans="1:33" x14ac:dyDescent="0.25">
      <c r="A150" s="3">
        <v>7</v>
      </c>
      <c r="B150" s="3" t="s">
        <v>108</v>
      </c>
      <c r="C150" s="3" t="s">
        <v>39</v>
      </c>
      <c r="D150" s="3">
        <f>(1.149+1.161)/2</f>
        <v>1.155</v>
      </c>
      <c r="E150" s="3">
        <v>0.23257369999999999</v>
      </c>
      <c r="F150" s="3">
        <v>1.0339724000000001</v>
      </c>
      <c r="G150" s="3">
        <v>5.4170000000000003E-2</v>
      </c>
      <c r="H150" s="3">
        <v>5.6359600000000003E-2</v>
      </c>
      <c r="I150" s="3">
        <v>0.1780437</v>
      </c>
      <c r="J150" s="4">
        <v>50.853999999999999</v>
      </c>
      <c r="K150" s="4">
        <v>8.4499999999999993</v>
      </c>
      <c r="L150" s="9">
        <v>0.05</v>
      </c>
      <c r="M150" s="3">
        <v>0.3</v>
      </c>
      <c r="N150" s="3">
        <v>6.6150000000000002</v>
      </c>
      <c r="O150" s="4">
        <v>29.88</v>
      </c>
      <c r="P150" s="4">
        <v>171.98099999999999</v>
      </c>
      <c r="Q150" s="4">
        <v>441.82600000000002</v>
      </c>
      <c r="R150" s="3">
        <v>5</v>
      </c>
      <c r="S150" s="4">
        <v>21.88</v>
      </c>
      <c r="T150" s="3">
        <v>1</v>
      </c>
      <c r="U150" s="4">
        <v>32.970079847258759</v>
      </c>
      <c r="V150" s="3">
        <v>0</v>
      </c>
      <c r="W150" s="4">
        <v>47.677261613691932</v>
      </c>
      <c r="X150" s="4">
        <v>66.213761140819983</v>
      </c>
      <c r="Y150" s="4">
        <v>12.654873040465128</v>
      </c>
      <c r="Z150" s="4">
        <v>7.8834959330315373</v>
      </c>
      <c r="AA150" s="4">
        <v>15.067055311261209</v>
      </c>
      <c r="AB150" s="4">
        <v>11.906129174969125</v>
      </c>
      <c r="AC150" s="5">
        <v>0.33782000000000001</v>
      </c>
      <c r="AD150" s="4">
        <v>26.4</v>
      </c>
      <c r="AE150" s="4">
        <v>61.682242990654203</v>
      </c>
      <c r="AF150" s="4">
        <v>2.5880000000000001</v>
      </c>
      <c r="AG150" s="4">
        <v>7.6608844947013202</v>
      </c>
    </row>
    <row r="151" spans="1:33" x14ac:dyDescent="0.25">
      <c r="A151" s="3">
        <v>7</v>
      </c>
      <c r="B151" s="3" t="s">
        <v>50</v>
      </c>
      <c r="C151" s="3" t="s">
        <v>29</v>
      </c>
      <c r="D151" s="3">
        <v>1.7929999999999999</v>
      </c>
      <c r="E151" s="3">
        <v>1.0531735</v>
      </c>
      <c r="F151" s="3">
        <v>0.82601479999999994</v>
      </c>
      <c r="G151" s="3">
        <v>0.2683412</v>
      </c>
      <c r="H151" s="3">
        <v>6.2427799999999999E-2</v>
      </c>
      <c r="I151" s="3">
        <v>0.11424559999999999</v>
      </c>
      <c r="J151" s="4">
        <v>27.657</v>
      </c>
      <c r="K151" s="4">
        <v>44.162999999999997</v>
      </c>
      <c r="L151" s="9">
        <v>0.05</v>
      </c>
      <c r="M151" s="3">
        <v>0.3</v>
      </c>
      <c r="N151" s="3">
        <v>3.3809999999999998</v>
      </c>
      <c r="O151" s="4">
        <v>38.009</v>
      </c>
      <c r="P151" s="4">
        <v>392.57600000000002</v>
      </c>
      <c r="Q151" s="4">
        <v>214.65700000000001</v>
      </c>
      <c r="R151" s="3">
        <v>5</v>
      </c>
      <c r="S151" s="4">
        <v>9.984</v>
      </c>
      <c r="T151" s="3">
        <v>1</v>
      </c>
      <c r="U151" s="4">
        <v>19.269713473833761</v>
      </c>
      <c r="V151" s="3">
        <v>3</v>
      </c>
      <c r="W151" s="4">
        <v>53.392330383480825</v>
      </c>
      <c r="X151" s="4">
        <v>104.59044381491974</v>
      </c>
      <c r="Y151" s="4">
        <v>22.440607881808731</v>
      </c>
      <c r="Z151" s="4">
        <v>7.9452745472013664</v>
      </c>
      <c r="AA151" s="4">
        <v>17.04713969304597</v>
      </c>
      <c r="AB151" s="4">
        <v>7.5965587843389377</v>
      </c>
      <c r="AC151" s="5">
        <v>0.27177999999999997</v>
      </c>
      <c r="AD151" s="4">
        <v>26.2</v>
      </c>
      <c r="AE151" s="4">
        <v>82.911392405063282</v>
      </c>
      <c r="AF151" s="4">
        <v>0.93200000000000005</v>
      </c>
      <c r="AG151" s="4">
        <v>3.429244241666054</v>
      </c>
    </row>
    <row r="152" spans="1:33" x14ac:dyDescent="0.25">
      <c r="A152" s="3">
        <v>7</v>
      </c>
      <c r="B152" s="3" t="s">
        <v>125</v>
      </c>
      <c r="C152" s="3" t="s">
        <v>31</v>
      </c>
      <c r="D152" s="3">
        <v>1.117</v>
      </c>
      <c r="E152" s="3">
        <v>0.15196800000000002</v>
      </c>
      <c r="F152" s="3">
        <v>0.63108729999999991</v>
      </c>
      <c r="G152" s="3">
        <v>9.6733399999999997E-2</v>
      </c>
      <c r="H152" s="3">
        <v>4.0033100000000002E-2</v>
      </c>
      <c r="I152" s="3">
        <v>0.1283435</v>
      </c>
      <c r="J152" s="4">
        <v>1213.665</v>
      </c>
      <c r="K152" s="4">
        <v>15.819000000000001</v>
      </c>
      <c r="L152" s="9">
        <v>0.05</v>
      </c>
      <c r="M152" s="3">
        <v>0.3</v>
      </c>
      <c r="N152" s="3">
        <v>2.4409999999999998</v>
      </c>
      <c r="O152" s="4">
        <v>30.402999999999999</v>
      </c>
      <c r="P152" s="4">
        <v>101.848</v>
      </c>
      <c r="Q152" s="4">
        <v>608.87</v>
      </c>
      <c r="R152" s="3">
        <v>5</v>
      </c>
      <c r="S152" s="4">
        <v>7.44</v>
      </c>
      <c r="T152" s="3">
        <v>1.5215215215215216</v>
      </c>
      <c r="U152" s="4">
        <v>31.17647392001269</v>
      </c>
      <c r="V152" s="3">
        <v>1</v>
      </c>
      <c r="W152" s="4">
        <v>51.60567587752054</v>
      </c>
      <c r="X152" s="4">
        <v>74.775541284403673</v>
      </c>
      <c r="Y152" s="4">
        <v>15.451303978366747</v>
      </c>
      <c r="Z152" s="4">
        <v>5.8123369929694269</v>
      </c>
      <c r="AA152" s="4">
        <v>12.010369187632811</v>
      </c>
      <c r="AB152" s="4">
        <v>7.7730456953331837</v>
      </c>
      <c r="AC152" s="5">
        <v>0.35813999999999996</v>
      </c>
      <c r="AD152" s="4">
        <v>71.2</v>
      </c>
      <c r="AE152" s="4">
        <v>54.938271604938265</v>
      </c>
      <c r="AF152" s="4">
        <v>2.496</v>
      </c>
      <c r="AG152" s="4">
        <v>6.9693415982576656</v>
      </c>
    </row>
    <row r="153" spans="1:33" x14ac:dyDescent="0.25">
      <c r="A153" s="3">
        <v>7</v>
      </c>
      <c r="B153" s="3" t="s">
        <v>106</v>
      </c>
      <c r="C153" s="3" t="s">
        <v>44</v>
      </c>
      <c r="D153" s="3">
        <v>0.75800000000000001</v>
      </c>
      <c r="E153" s="3">
        <v>0.18340680000000001</v>
      </c>
      <c r="F153" s="3">
        <v>0.31456200000000001</v>
      </c>
      <c r="G153" s="3">
        <v>0.25911109999999998</v>
      </c>
      <c r="H153" s="3">
        <v>4.0194099999999996E-2</v>
      </c>
      <c r="I153" s="3">
        <v>0.1101776</v>
      </c>
      <c r="J153" s="4">
        <v>22.48</v>
      </c>
      <c r="K153" s="4">
        <v>25.713999999999999</v>
      </c>
      <c r="L153" s="9">
        <v>0.05</v>
      </c>
      <c r="M153" s="3">
        <v>0.3</v>
      </c>
      <c r="N153" s="3">
        <v>2.0579999999999998</v>
      </c>
      <c r="O153" s="4">
        <v>26.824999999999999</v>
      </c>
      <c r="P153" s="4">
        <v>16.420000000000002</v>
      </c>
      <c r="Q153" s="4">
        <v>2168.0540000000001</v>
      </c>
      <c r="R153" s="3">
        <v>5</v>
      </c>
      <c r="S153" s="4">
        <v>4.5170000000000003</v>
      </c>
      <c r="T153" s="3">
        <v>1</v>
      </c>
      <c r="U153" s="4">
        <v>21.051897809278152</v>
      </c>
      <c r="V153" s="3">
        <v>0</v>
      </c>
      <c r="W153" s="4">
        <v>50.450450450450447</v>
      </c>
      <c r="X153" s="4">
        <v>115.88455172413791</v>
      </c>
      <c r="Y153" s="4">
        <v>23.387609529780562</v>
      </c>
      <c r="Z153" s="4">
        <v>17.306481678521124</v>
      </c>
      <c r="AA153" s="4">
        <v>34.927626660288084</v>
      </c>
      <c r="AB153" s="4">
        <v>14.934243970429332</v>
      </c>
      <c r="AC153" s="5">
        <v>0.35813999999999996</v>
      </c>
      <c r="AD153" s="4">
        <v>25.4</v>
      </c>
      <c r="AE153" s="4">
        <v>46.18181818181818</v>
      </c>
      <c r="AF153" s="4">
        <v>1.9059999999999999</v>
      </c>
      <c r="AG153" s="4">
        <v>5.3219411403361816</v>
      </c>
    </row>
    <row r="154" spans="1:33" x14ac:dyDescent="0.25">
      <c r="A154" s="3">
        <v>7</v>
      </c>
      <c r="B154" s="3" t="s">
        <v>126</v>
      </c>
      <c r="C154" s="3" t="s">
        <v>127</v>
      </c>
      <c r="D154" s="3">
        <v>1.4</v>
      </c>
      <c r="E154" s="3">
        <v>0.58484820000000004</v>
      </c>
      <c r="F154" s="3">
        <v>0.71281729999999999</v>
      </c>
      <c r="G154" s="3">
        <v>0.24487779999999998</v>
      </c>
      <c r="H154" s="3">
        <v>6.8401599999999993E-2</v>
      </c>
      <c r="I154" s="3">
        <v>0.13484970000000002</v>
      </c>
      <c r="J154" s="4">
        <v>20.672000000000001</v>
      </c>
      <c r="K154" s="4">
        <v>24.655999999999999</v>
      </c>
      <c r="L154" s="9">
        <v>0.05</v>
      </c>
      <c r="M154" s="3">
        <v>0.3</v>
      </c>
      <c r="N154" s="3">
        <v>5.1429999999999998</v>
      </c>
      <c r="O154" s="4">
        <v>32.512999999999998</v>
      </c>
      <c r="P154" s="4">
        <v>91.084999999999994</v>
      </c>
      <c r="Q154" s="4">
        <v>1063.981</v>
      </c>
      <c r="R154" s="3">
        <v>5</v>
      </c>
      <c r="S154" s="4">
        <v>15.318</v>
      </c>
      <c r="T154" s="3">
        <v>1</v>
      </c>
      <c r="U154" s="4">
        <v>19.017036726714149</v>
      </c>
      <c r="V154" s="3">
        <v>3</v>
      </c>
      <c r="W154" s="4">
        <v>53.153153153153156</v>
      </c>
      <c r="X154" s="4">
        <v>115.83799614643543</v>
      </c>
      <c r="Y154" s="4">
        <v>24.726956869719871</v>
      </c>
      <c r="Z154" s="4">
        <v>0.35675685089806514</v>
      </c>
      <c r="AA154" s="4">
        <v>0.76153866249394675</v>
      </c>
      <c r="AB154" s="4">
        <v>0.30797912840884661</v>
      </c>
      <c r="AC154" s="5">
        <v>0.30987999999999999</v>
      </c>
      <c r="AD154" s="4">
        <v>18.600000000000001</v>
      </c>
      <c r="AE154" s="4">
        <v>59.615384615384613</v>
      </c>
      <c r="AF154" s="4">
        <v>1.1519999999999999</v>
      </c>
      <c r="AG154" s="4">
        <v>3.7175680908738866</v>
      </c>
    </row>
    <row r="155" spans="1:33" x14ac:dyDescent="0.25">
      <c r="A155" s="3">
        <v>7</v>
      </c>
      <c r="B155" s="3" t="s">
        <v>80</v>
      </c>
      <c r="C155" s="3" t="s">
        <v>39</v>
      </c>
      <c r="D155" s="3">
        <v>1.641</v>
      </c>
      <c r="E155" s="3">
        <v>0.48997669999999999</v>
      </c>
      <c r="F155" s="3">
        <v>0.3760212</v>
      </c>
      <c r="G155" s="3">
        <v>0.16827010000000001</v>
      </c>
      <c r="H155" s="3">
        <v>5.8770299999999998E-2</v>
      </c>
      <c r="I155" s="3">
        <v>0.19881360000000001</v>
      </c>
      <c r="J155" s="4">
        <v>19.93</v>
      </c>
      <c r="K155" s="4">
        <v>10.398999999999999</v>
      </c>
      <c r="L155" s="9">
        <v>0.05</v>
      </c>
      <c r="M155" s="3">
        <v>0.33900000000000002</v>
      </c>
      <c r="N155" s="3">
        <v>5.6719999999999997</v>
      </c>
      <c r="O155" s="4">
        <v>31.416</v>
      </c>
      <c r="P155" s="4">
        <v>289.80700000000002</v>
      </c>
      <c r="Q155" s="4">
        <v>140.56200000000001</v>
      </c>
      <c r="R155" s="3">
        <v>5</v>
      </c>
      <c r="S155" s="4">
        <v>18.949000000000002</v>
      </c>
      <c r="T155" s="3">
        <v>1</v>
      </c>
      <c r="U155" s="4">
        <v>20.351892540829496</v>
      </c>
      <c r="V155" s="3">
        <v>0</v>
      </c>
      <c r="W155" s="4">
        <v>48.463356973995275</v>
      </c>
      <c r="X155" s="4">
        <v>139.36863255813952</v>
      </c>
      <c r="Y155" s="4">
        <v>27.042629161510561</v>
      </c>
      <c r="Z155" s="4">
        <v>11.414426902740738</v>
      </c>
      <c r="AA155" s="4">
        <v>22.148176971831802</v>
      </c>
      <c r="AB155" s="4">
        <v>8.1900975084756276</v>
      </c>
      <c r="AC155" s="5">
        <v>0.36068</v>
      </c>
      <c r="AD155" s="4">
        <v>25.6</v>
      </c>
      <c r="AE155" s="4">
        <v>58.715596330275226</v>
      </c>
      <c r="AF155" s="4">
        <v>1.0980000000000001</v>
      </c>
      <c r="AG155" s="4">
        <v>3.044249750471332</v>
      </c>
    </row>
    <row r="156" spans="1:33" x14ac:dyDescent="0.25">
      <c r="A156" s="3">
        <v>7</v>
      </c>
      <c r="B156" s="3" t="s">
        <v>28</v>
      </c>
      <c r="C156" s="3" t="s">
        <v>29</v>
      </c>
      <c r="D156" s="3">
        <v>1.35</v>
      </c>
      <c r="E156" s="3">
        <v>0.55508729999999995</v>
      </c>
      <c r="F156" s="3">
        <v>0.97652379999999994</v>
      </c>
      <c r="G156" s="3">
        <v>0.19830899999999999</v>
      </c>
      <c r="H156" s="3">
        <v>6.0606300000000002E-2</v>
      </c>
      <c r="I156" s="3">
        <v>0.12628510000000001</v>
      </c>
      <c r="J156" s="4">
        <v>25.504000000000001</v>
      </c>
      <c r="K156" s="4">
        <v>47.578000000000003</v>
      </c>
      <c r="L156" s="9">
        <v>0.05</v>
      </c>
      <c r="M156" s="3">
        <v>0.30599999999999999</v>
      </c>
      <c r="N156" s="3">
        <v>3.4009999999999998</v>
      </c>
      <c r="O156" s="4">
        <v>39.47</v>
      </c>
      <c r="P156" s="4">
        <v>328.76299999999998</v>
      </c>
      <c r="Q156" s="4">
        <v>2387.893</v>
      </c>
      <c r="R156" s="3">
        <v>5</v>
      </c>
      <c r="S156" s="4">
        <v>9.6370000000000005</v>
      </c>
      <c r="T156" s="3">
        <v>1</v>
      </c>
      <c r="U156" s="4">
        <v>21.739538067044499</v>
      </c>
      <c r="V156" s="3">
        <v>0</v>
      </c>
      <c r="W156" s="4">
        <v>55.268022181146023</v>
      </c>
      <c r="X156" s="4">
        <v>84.230231621349432</v>
      </c>
      <c r="Y156" s="4">
        <v>18.829981531880183</v>
      </c>
      <c r="Z156" s="4">
        <v>9.2422820626719755</v>
      </c>
      <c r="AA156" s="4">
        <v>20.661465272336933</v>
      </c>
      <c r="AB156" s="4">
        <v>10.97264234558911</v>
      </c>
      <c r="AC156" s="5">
        <v>0.44450000000000001</v>
      </c>
      <c r="AD156" s="4">
        <v>22.6</v>
      </c>
      <c r="AE156" s="4">
        <v>46.694214876033058</v>
      </c>
      <c r="AF156" s="4">
        <v>1.556</v>
      </c>
      <c r="AG156" s="4">
        <v>3.5005624296962878</v>
      </c>
    </row>
    <row r="157" spans="1:33" x14ac:dyDescent="0.25">
      <c r="A157" s="3">
        <v>7</v>
      </c>
      <c r="B157" s="3" t="s">
        <v>36</v>
      </c>
      <c r="C157" s="3" t="s">
        <v>29</v>
      </c>
      <c r="D157" s="3">
        <v>1.179</v>
      </c>
      <c r="E157" s="3">
        <v>0.44877860000000003</v>
      </c>
      <c r="F157" s="3">
        <v>0.99170679999999989</v>
      </c>
      <c r="G157" s="3">
        <v>0.28154099999999999</v>
      </c>
      <c r="H157" s="3">
        <v>5.5320600000000004E-2</v>
      </c>
      <c r="I157" s="3">
        <v>0.1107445</v>
      </c>
      <c r="J157" s="4">
        <v>23.952999999999999</v>
      </c>
      <c r="K157" s="4">
        <v>21.550999999999998</v>
      </c>
      <c r="L157" s="9">
        <v>0.05</v>
      </c>
      <c r="M157" s="3">
        <v>0.3</v>
      </c>
      <c r="N157" s="3">
        <v>3.915</v>
      </c>
      <c r="O157" s="4">
        <v>37.747</v>
      </c>
      <c r="P157" s="4">
        <v>152.761</v>
      </c>
      <c r="Q157" s="4">
        <v>3002.3380000000002</v>
      </c>
      <c r="R157" s="3">
        <v>5</v>
      </c>
      <c r="S157" s="4">
        <v>8.0169999999999995</v>
      </c>
      <c r="T157" s="3">
        <v>1</v>
      </c>
      <c r="U157" s="4">
        <v>20.187048457090647</v>
      </c>
      <c r="V157" s="3">
        <v>0</v>
      </c>
      <c r="W157" s="4">
        <v>59.924385633270319</v>
      </c>
      <c r="X157" s="4">
        <v>78.971677725118468</v>
      </c>
      <c r="Y157" s="4">
        <v>19.705668639899841</v>
      </c>
      <c r="Z157" s="4">
        <v>7.81598006685818</v>
      </c>
      <c r="AA157" s="4">
        <v>19.503082336641398</v>
      </c>
      <c r="AB157" s="4">
        <v>9.897193895340223</v>
      </c>
      <c r="AC157" s="5">
        <v>0.44450000000000001</v>
      </c>
      <c r="AD157" s="4">
        <v>23.6</v>
      </c>
      <c r="AE157" s="4">
        <v>55.660377358490564</v>
      </c>
      <c r="AF157" s="4">
        <v>1.462</v>
      </c>
      <c r="AG157" s="4">
        <v>3.2890888638920135</v>
      </c>
    </row>
    <row r="158" spans="1:33" x14ac:dyDescent="0.25">
      <c r="A158" s="3">
        <v>7</v>
      </c>
      <c r="B158" s="3" t="s">
        <v>128</v>
      </c>
      <c r="C158" s="3" t="s">
        <v>44</v>
      </c>
      <c r="D158" s="3">
        <v>1.274</v>
      </c>
      <c r="E158" s="3">
        <v>0.23572849999999998</v>
      </c>
      <c r="F158" s="3">
        <v>0.92316399999999998</v>
      </c>
      <c r="G158" s="3">
        <v>0.1092689</v>
      </c>
      <c r="H158" s="3">
        <v>7.36155E-2</v>
      </c>
      <c r="I158" s="3">
        <v>0.11884380000000001</v>
      </c>
      <c r="J158" s="4">
        <v>16.163</v>
      </c>
      <c r="K158" s="4">
        <v>16.75</v>
      </c>
      <c r="L158" s="9">
        <v>0.05</v>
      </c>
      <c r="M158" s="3">
        <v>0.36099999999999999</v>
      </c>
      <c r="N158" s="3">
        <v>8.7650000000000006</v>
      </c>
      <c r="O158" s="4">
        <v>30.25</v>
      </c>
      <c r="P158" s="4">
        <v>164.196</v>
      </c>
      <c r="Q158" s="4">
        <v>406.87599999999998</v>
      </c>
      <c r="R158" s="3">
        <v>5</v>
      </c>
      <c r="S158" s="4">
        <v>6.6909999999999998</v>
      </c>
      <c r="T158" s="3">
        <v>1</v>
      </c>
      <c r="U158" s="4">
        <v>25.100872859025028</v>
      </c>
      <c r="V158" s="3">
        <v>0</v>
      </c>
      <c r="W158" s="4">
        <v>61</v>
      </c>
      <c r="X158" s="4">
        <v>73.612745638200181</v>
      </c>
      <c r="Y158" s="4">
        <v>18.875062984153896</v>
      </c>
      <c r="Z158" s="4">
        <v>0.49755267823212412</v>
      </c>
      <c r="AA158" s="4">
        <v>1.2757760980310875</v>
      </c>
      <c r="AB158" s="4">
        <v>0.67590561107114433</v>
      </c>
      <c r="AC158" s="5">
        <v>0.26669999999999999</v>
      </c>
      <c r="AD158" s="4">
        <v>21.4</v>
      </c>
      <c r="AE158" s="4">
        <v>91.452991452991455</v>
      </c>
      <c r="AF158" s="4">
        <v>1.46</v>
      </c>
      <c r="AG158" s="4">
        <v>5.4743157105361826</v>
      </c>
    </row>
    <row r="159" spans="1:33" x14ac:dyDescent="0.25">
      <c r="A159" s="3">
        <v>7</v>
      </c>
      <c r="B159" s="3" t="s">
        <v>107</v>
      </c>
      <c r="C159" s="3" t="s">
        <v>47</v>
      </c>
      <c r="D159" s="3">
        <v>1.853</v>
      </c>
      <c r="E159" s="3">
        <v>0.25683099999999998</v>
      </c>
      <c r="F159" s="3">
        <v>0.48748540000000001</v>
      </c>
      <c r="G159" s="3">
        <v>0.1655616</v>
      </c>
      <c r="H159" s="3">
        <v>6.3286700000000001E-2</v>
      </c>
      <c r="I159" s="3">
        <v>0.23278310000000002</v>
      </c>
      <c r="J159" s="4">
        <v>80.444999999999993</v>
      </c>
      <c r="K159" s="4">
        <v>23.227</v>
      </c>
      <c r="L159" s="9">
        <v>0.05</v>
      </c>
      <c r="M159" s="3">
        <v>0.3</v>
      </c>
      <c r="N159" s="3">
        <v>8.1059999999999999</v>
      </c>
      <c r="O159" s="4">
        <v>67.147000000000006</v>
      </c>
      <c r="P159" s="4">
        <v>366.76100000000002</v>
      </c>
      <c r="Q159" s="4">
        <v>541.91</v>
      </c>
      <c r="R159" s="3">
        <v>5</v>
      </c>
      <c r="S159" s="4">
        <v>8.5180000000000007</v>
      </c>
      <c r="T159" s="3">
        <v>1</v>
      </c>
      <c r="U159" s="4">
        <v>27.994231688169837</v>
      </c>
      <c r="V159" s="3">
        <v>0</v>
      </c>
      <c r="W159" s="4">
        <v>44.44444444444445</v>
      </c>
      <c r="X159" s="4">
        <v>62.007797270955159</v>
      </c>
      <c r="Y159" s="4">
        <v>11.161403508771931</v>
      </c>
      <c r="Z159" s="4">
        <v>6.0514865129742619</v>
      </c>
      <c r="AA159" s="4">
        <v>10.892675723353673</v>
      </c>
      <c r="AB159" s="4">
        <v>9.7592347725740236</v>
      </c>
      <c r="AC159" s="5">
        <v>0.24383999999999997</v>
      </c>
      <c r="AD159" s="4">
        <v>15.2</v>
      </c>
      <c r="AE159" s="4">
        <v>80</v>
      </c>
      <c r="AF159" s="4">
        <v>1.1399999999999999</v>
      </c>
      <c r="AG159" s="4">
        <v>4.6751968503937009</v>
      </c>
    </row>
    <row r="160" spans="1:33" x14ac:dyDescent="0.25">
      <c r="A160" s="3">
        <v>7</v>
      </c>
      <c r="B160" s="3" t="s">
        <v>108</v>
      </c>
      <c r="C160" s="3" t="s">
        <v>39</v>
      </c>
      <c r="D160" s="3">
        <v>1.226</v>
      </c>
      <c r="E160" s="3">
        <v>0.3645254</v>
      </c>
      <c r="F160" s="3">
        <v>0.45822389999999996</v>
      </c>
      <c r="G160" s="3">
        <v>7.9269500000000007E-2</v>
      </c>
      <c r="H160" s="3">
        <v>4.7515399999999999E-2</v>
      </c>
      <c r="I160" s="3">
        <v>0.1495136</v>
      </c>
      <c r="J160" s="4">
        <v>126.965</v>
      </c>
      <c r="K160" s="4">
        <v>11.664</v>
      </c>
      <c r="L160" s="10">
        <v>0.63300000000000001</v>
      </c>
      <c r="M160" s="3">
        <v>0.66500000000000004</v>
      </c>
      <c r="N160" s="3">
        <v>6.27</v>
      </c>
      <c r="O160" s="4">
        <v>60.05</v>
      </c>
      <c r="P160" s="4">
        <v>429.07</v>
      </c>
      <c r="Q160" s="4">
        <v>1242.367</v>
      </c>
      <c r="R160" s="3">
        <v>5</v>
      </c>
      <c r="S160" s="4">
        <v>14.231</v>
      </c>
      <c r="T160" s="3">
        <v>1</v>
      </c>
      <c r="U160" s="4">
        <v>30.886485101050859</v>
      </c>
      <c r="V160" s="3">
        <v>0</v>
      </c>
      <c r="W160" s="4">
        <v>43.579766536964982</v>
      </c>
      <c r="X160" s="4">
        <v>83.538616352201259</v>
      </c>
      <c r="Y160" s="4">
        <v>14.806499587941879</v>
      </c>
      <c r="Z160" s="4">
        <v>7.8592749800848445</v>
      </c>
      <c r="AA160" s="4">
        <v>13.929887378495208</v>
      </c>
      <c r="AB160" s="4">
        <v>9.4079544565951529</v>
      </c>
      <c r="AC160" s="5">
        <v>0.37084</v>
      </c>
      <c r="AD160" s="4">
        <v>13.4</v>
      </c>
      <c r="AE160" s="4">
        <v>46.206896551724142</v>
      </c>
      <c r="AF160" s="4">
        <v>2.66</v>
      </c>
      <c r="AG160" s="4">
        <v>7.1729047567684177</v>
      </c>
    </row>
    <row r="161" spans="1:33" x14ac:dyDescent="0.25">
      <c r="A161" s="3">
        <v>7</v>
      </c>
      <c r="B161" s="3" t="s">
        <v>90</v>
      </c>
      <c r="C161" s="3" t="s">
        <v>39</v>
      </c>
      <c r="D161" s="3">
        <v>1.4630000000000001</v>
      </c>
      <c r="E161" s="3">
        <v>0.2267623</v>
      </c>
      <c r="F161" s="3">
        <v>1.2046884</v>
      </c>
      <c r="G161" s="3">
        <v>7.9197599999999993E-2</v>
      </c>
      <c r="H161" s="3">
        <v>6.35825E-2</v>
      </c>
      <c r="I161" s="3">
        <v>0.2045363</v>
      </c>
      <c r="J161" s="4">
        <v>109.843</v>
      </c>
      <c r="K161" s="4">
        <v>16.71</v>
      </c>
      <c r="L161" s="9">
        <v>0.05</v>
      </c>
      <c r="M161" s="3">
        <v>0.3</v>
      </c>
      <c r="N161" s="3">
        <v>7.2510000000000003</v>
      </c>
      <c r="O161" s="4">
        <v>31.515999999999998</v>
      </c>
      <c r="P161" s="4">
        <v>137.69399999999999</v>
      </c>
      <c r="Q161" s="4">
        <v>339.87299999999999</v>
      </c>
      <c r="R161" s="3">
        <v>5</v>
      </c>
      <c r="S161" s="4">
        <v>10.46</v>
      </c>
      <c r="T161" s="3">
        <v>1</v>
      </c>
      <c r="U161" s="4">
        <v>27.899286835783059</v>
      </c>
      <c r="V161" s="3">
        <v>0</v>
      </c>
      <c r="W161" s="4">
        <v>54.788069073783362</v>
      </c>
      <c r="X161" s="4">
        <v>61.973415132924345</v>
      </c>
      <c r="Y161" s="4">
        <v>13.707314388775282</v>
      </c>
      <c r="Z161" s="4">
        <v>5.6113798808830637</v>
      </c>
      <c r="AA161" s="4">
        <v>12.411281194869833</v>
      </c>
      <c r="AB161" s="4">
        <v>9.0544951715948443</v>
      </c>
      <c r="AC161" s="5">
        <v>0.30480000000000002</v>
      </c>
      <c r="AD161" s="4">
        <v>42</v>
      </c>
      <c r="AE161" s="4">
        <v>72.916666666666671</v>
      </c>
      <c r="AF161" s="4">
        <v>1.778</v>
      </c>
      <c r="AG161" s="4">
        <v>5.833333333333333</v>
      </c>
    </row>
    <row r="162" spans="1:33" x14ac:dyDescent="0.25">
      <c r="A162" s="3">
        <v>7</v>
      </c>
      <c r="B162" s="3" t="s">
        <v>104</v>
      </c>
      <c r="C162" s="3" t="s">
        <v>52</v>
      </c>
      <c r="D162" s="3">
        <v>1.698</v>
      </c>
      <c r="E162" s="3">
        <v>0.37976409999999999</v>
      </c>
      <c r="F162" s="3">
        <v>0.69428819999999991</v>
      </c>
      <c r="G162" s="3">
        <v>0.13319790000000001</v>
      </c>
      <c r="H162" s="3">
        <v>6.39763E-2</v>
      </c>
      <c r="I162" s="3">
        <v>0.17219410000000002</v>
      </c>
      <c r="J162" s="4">
        <v>38.228000000000002</v>
      </c>
      <c r="K162" s="4">
        <v>37.143999999999998</v>
      </c>
      <c r="L162" s="9">
        <v>0.05</v>
      </c>
      <c r="M162" s="3">
        <v>0.3</v>
      </c>
      <c r="N162" s="3">
        <v>4.5730000000000004</v>
      </c>
      <c r="O162" s="4">
        <v>35.621000000000002</v>
      </c>
      <c r="P162" s="4">
        <v>195.20699999999999</v>
      </c>
      <c r="Q162" s="4">
        <v>343.26299999999998</v>
      </c>
      <c r="R162" s="3">
        <v>5</v>
      </c>
      <c r="S162" s="4">
        <v>6.984</v>
      </c>
      <c r="T162" s="3">
        <v>1</v>
      </c>
      <c r="U162" s="4">
        <v>13.060227017244614</v>
      </c>
      <c r="V162" s="3">
        <v>0</v>
      </c>
      <c r="W162" s="4">
        <v>55.921052631578952</v>
      </c>
      <c r="X162" s="4">
        <v>58.546282160022614</v>
      </c>
      <c r="Y162" s="4">
        <v>13.282141624363343</v>
      </c>
      <c r="Z162" s="4">
        <v>0.78296399257689475</v>
      </c>
      <c r="AA162" s="4">
        <v>1.7762765204729554</v>
      </c>
      <c r="AB162" s="4">
        <v>1.3373419518541676</v>
      </c>
      <c r="AC162" s="5">
        <v>0.23367999999999997</v>
      </c>
      <c r="AD162" s="4">
        <v>11.6</v>
      </c>
      <c r="AE162" s="4">
        <v>86.567164179104466</v>
      </c>
      <c r="AF162" s="4">
        <v>0.79400000000000004</v>
      </c>
      <c r="AG162" s="4">
        <v>3.397808969530983</v>
      </c>
    </row>
    <row r="163" spans="1:33" x14ac:dyDescent="0.25">
      <c r="A163" s="3">
        <v>7</v>
      </c>
      <c r="B163" s="3" t="s">
        <v>129</v>
      </c>
      <c r="C163" s="3" t="s">
        <v>39</v>
      </c>
      <c r="D163" s="3">
        <f>(1.513+1.517)/2</f>
        <v>1.5149999999999999</v>
      </c>
      <c r="E163" s="3">
        <v>0.2732562</v>
      </c>
      <c r="F163" s="3">
        <v>1.3733800999999999</v>
      </c>
      <c r="G163" s="3">
        <v>6.5537999999999999E-2</v>
      </c>
      <c r="H163" s="3">
        <v>5.6318100000000003E-2</v>
      </c>
      <c r="I163" s="3">
        <v>0.40798139999999999</v>
      </c>
      <c r="J163" s="4">
        <v>232.095</v>
      </c>
      <c r="K163" s="4">
        <v>14.244</v>
      </c>
      <c r="L163" s="9">
        <v>0.05</v>
      </c>
      <c r="M163" s="3">
        <v>0.35399999999999998</v>
      </c>
      <c r="N163" s="3">
        <v>6.3940000000000001</v>
      </c>
      <c r="O163" s="4">
        <v>34.588000000000001</v>
      </c>
      <c r="P163" s="4">
        <v>199.262</v>
      </c>
      <c r="Q163" s="4">
        <v>687.38800000000003</v>
      </c>
      <c r="R163" s="3">
        <v>5</v>
      </c>
      <c r="S163" s="4">
        <v>7.9390000000000001</v>
      </c>
      <c r="T163" s="3">
        <v>1</v>
      </c>
      <c r="U163" s="4">
        <v>27.667984189723324</v>
      </c>
      <c r="V163" s="3">
        <v>0</v>
      </c>
      <c r="W163" s="4">
        <v>51.601423487544487</v>
      </c>
      <c r="X163" s="4">
        <v>46.289679715302483</v>
      </c>
      <c r="Y163" s="4">
        <v>9.5642647058823531</v>
      </c>
      <c r="Z163" s="4">
        <v>2.3114059569753889</v>
      </c>
      <c r="AA163" s="4">
        <v>4.775772602280032</v>
      </c>
      <c r="AB163" s="4">
        <v>4.9933505074810061</v>
      </c>
      <c r="AC163" s="5">
        <v>0.30733999999999995</v>
      </c>
      <c r="AD163" s="4">
        <v>19</v>
      </c>
      <c r="AE163" s="4">
        <v>69.85294117647058</v>
      </c>
      <c r="AF163" s="4">
        <v>2</v>
      </c>
      <c r="AG163" s="4">
        <v>6.5074510314309899</v>
      </c>
    </row>
    <row r="164" spans="1:33" x14ac:dyDescent="0.25">
      <c r="A164" s="3">
        <v>7</v>
      </c>
      <c r="B164" s="3" t="s">
        <v>130</v>
      </c>
      <c r="C164" s="3" t="s">
        <v>35</v>
      </c>
      <c r="D164" s="3">
        <v>1.399</v>
      </c>
      <c r="E164" s="3">
        <v>0.37432759999999998</v>
      </c>
      <c r="F164" s="3">
        <v>1.5379611</v>
      </c>
      <c r="G164" s="3">
        <v>0.1571911</v>
      </c>
      <c r="H164" s="3">
        <v>7.3719800000000002E-2</v>
      </c>
      <c r="I164" s="3">
        <v>0.1203834</v>
      </c>
      <c r="J164" s="4">
        <v>35.768999999999998</v>
      </c>
      <c r="K164" s="4">
        <v>44.777999999999999</v>
      </c>
      <c r="L164" s="9">
        <v>0.05</v>
      </c>
      <c r="M164" s="3">
        <v>0.3</v>
      </c>
      <c r="N164" s="3">
        <v>5.2880000000000003</v>
      </c>
      <c r="O164" s="4">
        <v>29.631</v>
      </c>
      <c r="P164" s="4">
        <v>142.13300000000001</v>
      </c>
      <c r="Q164" s="4">
        <v>190.65799999999999</v>
      </c>
      <c r="R164" s="3">
        <v>5</v>
      </c>
      <c r="S164" s="4">
        <v>7.9109999999999996</v>
      </c>
      <c r="T164" s="3">
        <v>1</v>
      </c>
      <c r="U164" s="4">
        <v>26.867222442817866</v>
      </c>
      <c r="V164" s="3">
        <v>0</v>
      </c>
      <c r="W164" s="4">
        <v>55.856727976766706</v>
      </c>
      <c r="X164" s="4">
        <v>56.846570397111911</v>
      </c>
      <c r="Y164" s="4">
        <v>12.877742811451013</v>
      </c>
      <c r="Z164" s="4">
        <v>8.6525889918185861</v>
      </c>
      <c r="AA164" s="4">
        <v>19.601150062606582</v>
      </c>
      <c r="AB164" s="4">
        <v>15.220951644706751</v>
      </c>
      <c r="AC164" s="5">
        <v>0.50038000000000005</v>
      </c>
      <c r="AD164" s="4">
        <v>38.6</v>
      </c>
      <c r="AE164" s="4">
        <v>42.324561403508774</v>
      </c>
      <c r="AF164" s="4">
        <v>1.464</v>
      </c>
      <c r="AG164" s="4">
        <v>2.9257764099284542</v>
      </c>
    </row>
    <row r="165" spans="1:33" x14ac:dyDescent="0.25">
      <c r="A165" s="3">
        <v>7</v>
      </c>
      <c r="B165" s="3" t="s">
        <v>75</v>
      </c>
      <c r="C165" s="3" t="s">
        <v>39</v>
      </c>
      <c r="D165" s="3">
        <v>2.379</v>
      </c>
      <c r="E165" s="3">
        <v>0.2561175</v>
      </c>
      <c r="F165" s="3">
        <v>0.94682379999999988</v>
      </c>
      <c r="G165" s="3">
        <v>0.25578479999999998</v>
      </c>
      <c r="H165" s="3">
        <v>8.61952E-2</v>
      </c>
      <c r="I165" s="3">
        <v>0.2335652</v>
      </c>
      <c r="J165" s="4">
        <v>90.28</v>
      </c>
      <c r="K165" s="4">
        <v>24.704999999999998</v>
      </c>
      <c r="L165" s="9">
        <v>0.05</v>
      </c>
      <c r="M165" s="3">
        <v>0.35499999999999998</v>
      </c>
      <c r="N165" s="3">
        <v>8.0939999999999994</v>
      </c>
      <c r="O165" s="4">
        <v>45.850999999999999</v>
      </c>
      <c r="P165" s="4">
        <v>103.50700000000001</v>
      </c>
      <c r="Q165" s="4">
        <v>835.46799999999996</v>
      </c>
      <c r="R165" s="3">
        <v>5</v>
      </c>
      <c r="S165" s="4">
        <v>11.081</v>
      </c>
      <c r="T165" s="3">
        <v>1</v>
      </c>
      <c r="U165" s="4">
        <v>22.137532270109833</v>
      </c>
      <c r="V165" s="3">
        <v>0</v>
      </c>
      <c r="W165" s="4">
        <v>51.048951048951054</v>
      </c>
      <c r="X165" s="4">
        <v>70.538981233243973</v>
      </c>
      <c r="Y165" s="4">
        <v>14.410106166219842</v>
      </c>
      <c r="Z165" s="4">
        <v>5.573026078176353</v>
      </c>
      <c r="AA165" s="4">
        <v>11.384896131131693</v>
      </c>
      <c r="AB165" s="4">
        <v>7.9006330694635389</v>
      </c>
      <c r="AC165" s="5">
        <v>0.21589999999999998</v>
      </c>
      <c r="AD165" s="4">
        <v>22.8</v>
      </c>
      <c r="AE165" s="4">
        <v>81.428571428571431</v>
      </c>
      <c r="AF165" s="4">
        <v>1.036</v>
      </c>
      <c r="AG165" s="4">
        <v>4.7985178323297832</v>
      </c>
    </row>
    <row r="166" spans="1:33" x14ac:dyDescent="0.25">
      <c r="A166" s="3">
        <v>7</v>
      </c>
      <c r="B166" s="3" t="s">
        <v>50</v>
      </c>
      <c r="C166" s="3" t="s">
        <v>29</v>
      </c>
      <c r="D166" s="3">
        <v>1.8080000000000001</v>
      </c>
      <c r="E166" s="3">
        <v>0.75695630000000003</v>
      </c>
      <c r="F166" s="3">
        <v>0.81853469999999995</v>
      </c>
      <c r="G166" s="3">
        <v>0.22147109999999998</v>
      </c>
      <c r="H166" s="3">
        <v>5.6855700000000002E-2</v>
      </c>
      <c r="I166" s="3">
        <v>0.1163328</v>
      </c>
      <c r="J166" s="4">
        <v>35.76</v>
      </c>
      <c r="K166" s="4">
        <v>56.680999999999997</v>
      </c>
      <c r="L166" s="9">
        <v>0.05</v>
      </c>
      <c r="M166" s="3">
        <v>0.45900000000000002</v>
      </c>
      <c r="N166" s="3">
        <v>3.6469999999999998</v>
      </c>
      <c r="O166" s="4">
        <v>42.603999999999999</v>
      </c>
      <c r="P166" s="4">
        <v>237.73099999999999</v>
      </c>
      <c r="Q166" s="4">
        <v>241.90100000000001</v>
      </c>
      <c r="R166" s="3">
        <v>5</v>
      </c>
      <c r="S166" s="4">
        <v>8.3369999999999997</v>
      </c>
      <c r="T166" s="3">
        <v>1</v>
      </c>
      <c r="U166" s="4">
        <v>18.833337322578334</v>
      </c>
      <c r="V166" s="3">
        <v>3</v>
      </c>
      <c r="W166" s="4">
        <v>55.742296918767501</v>
      </c>
      <c r="X166" s="4">
        <v>49.303047439522466</v>
      </c>
      <c r="Y166" s="4">
        <v>11.139992364499696</v>
      </c>
      <c r="Z166" s="4">
        <v>4.0679275229914102</v>
      </c>
      <c r="AA166" s="4">
        <v>9.1914564918223611</v>
      </c>
      <c r="AB166" s="4">
        <v>8.2508642655027149</v>
      </c>
      <c r="AC166" s="5">
        <v>0.28955999999999993</v>
      </c>
      <c r="AD166" s="4">
        <v>24.6</v>
      </c>
      <c r="AE166" s="4">
        <v>77.848101265822777</v>
      </c>
      <c r="AF166" s="4">
        <v>0.95799999999999996</v>
      </c>
      <c r="AG166" s="4">
        <v>3.3084680204448134</v>
      </c>
    </row>
    <row r="167" spans="1:33" x14ac:dyDescent="0.25">
      <c r="A167" s="3">
        <v>7</v>
      </c>
      <c r="B167" s="3" t="s">
        <v>113</v>
      </c>
      <c r="C167" s="3" t="s">
        <v>114</v>
      </c>
      <c r="D167" s="3">
        <v>1.0209999999999999</v>
      </c>
      <c r="E167" s="3">
        <v>0.26636520000000002</v>
      </c>
      <c r="F167" s="3">
        <v>0.42699910000000002</v>
      </c>
      <c r="G167" s="3">
        <v>8.2042299999999999E-2</v>
      </c>
      <c r="H167" s="3">
        <v>3.5069599999999999E-2</v>
      </c>
      <c r="I167" s="3">
        <v>9.90896E-2</v>
      </c>
      <c r="J167" s="4">
        <v>25.57</v>
      </c>
      <c r="K167" s="4">
        <v>18.966000000000001</v>
      </c>
      <c r="L167" s="9">
        <v>0.05</v>
      </c>
      <c r="M167" s="3">
        <v>0.3</v>
      </c>
      <c r="N167" s="3">
        <v>4.7249999999999996</v>
      </c>
      <c r="O167" s="4">
        <v>36.683</v>
      </c>
      <c r="P167" s="4">
        <v>416.43599999999998</v>
      </c>
      <c r="Q167" s="4">
        <v>474.32600000000002</v>
      </c>
      <c r="R167" s="3">
        <v>5</v>
      </c>
      <c r="S167" s="4">
        <v>7.2969999999999997</v>
      </c>
      <c r="T167" s="3">
        <v>1</v>
      </c>
      <c r="U167" s="4">
        <v>26.467188114915388</v>
      </c>
      <c r="V167" s="3">
        <v>0</v>
      </c>
      <c r="W167" s="4">
        <v>50</v>
      </c>
      <c r="X167" s="4">
        <v>48.694092827004226</v>
      </c>
      <c r="Y167" s="4">
        <v>9.7388185654008463</v>
      </c>
      <c r="Z167" s="4">
        <v>3.2380395335050034</v>
      </c>
      <c r="AA167" s="4">
        <v>6.4760790670100077</v>
      </c>
      <c r="AB167" s="4">
        <v>6.649758411166637</v>
      </c>
      <c r="AC167" s="5">
        <v>0.30733999999999995</v>
      </c>
      <c r="AD167" s="4">
        <v>18.399999999999999</v>
      </c>
      <c r="AE167" s="4">
        <v>60.130718954248366</v>
      </c>
      <c r="AF167" s="4">
        <v>2.468</v>
      </c>
      <c r="AG167" s="4">
        <v>8.0301945727858417</v>
      </c>
    </row>
    <row r="168" spans="1:33" x14ac:dyDescent="0.25">
      <c r="A168" s="3">
        <v>7</v>
      </c>
      <c r="B168" s="3" t="s">
        <v>124</v>
      </c>
      <c r="C168" s="3" t="s">
        <v>31</v>
      </c>
      <c r="D168" s="3">
        <v>1.087</v>
      </c>
      <c r="F168" s="3">
        <v>0.70203530000000003</v>
      </c>
      <c r="G168" s="3">
        <v>0.36625540000000001</v>
      </c>
      <c r="H168" s="3">
        <v>3.5085999999999999E-2</v>
      </c>
      <c r="I168" s="3">
        <v>0.15891359999999999</v>
      </c>
      <c r="J168" s="4">
        <v>2045.92</v>
      </c>
      <c r="K168" s="4">
        <v>46.642000000000003</v>
      </c>
      <c r="L168" s="9">
        <v>0.05</v>
      </c>
      <c r="M168" s="3">
        <v>0.3</v>
      </c>
      <c r="N168" s="3">
        <v>3.7210000000000001</v>
      </c>
      <c r="O168" s="4">
        <v>34.091000000000001</v>
      </c>
      <c r="P168" s="4">
        <v>681.755</v>
      </c>
      <c r="Q168" s="4">
        <v>1268.347</v>
      </c>
      <c r="R168" s="3">
        <v>5</v>
      </c>
      <c r="S168" s="4">
        <v>5.3739999999999997</v>
      </c>
      <c r="T168" s="3">
        <v>2.445328031809145</v>
      </c>
      <c r="U168" s="4">
        <v>21.996844714897463</v>
      </c>
      <c r="V168" s="3">
        <v>0</v>
      </c>
      <c r="W168" s="4">
        <v>59.587020648967545</v>
      </c>
      <c r="X168" s="4">
        <v>34.090079365079362</v>
      </c>
      <c r="Y168" s="4">
        <v>8.4354283976364268</v>
      </c>
      <c r="Z168" s="4">
        <v>5.4503483255743657</v>
      </c>
      <c r="AA168" s="4">
        <v>13.486628338465033</v>
      </c>
      <c r="AB168" s="4">
        <v>15.988077549498181</v>
      </c>
      <c r="AC168" s="5">
        <v>0.36068</v>
      </c>
      <c r="AD168" s="4">
        <v>18</v>
      </c>
      <c r="AE168" s="4">
        <v>65.693430656934297</v>
      </c>
      <c r="AF168" s="4">
        <v>1.532</v>
      </c>
      <c r="AG168" s="4">
        <v>4.2475324387268492</v>
      </c>
    </row>
    <row r="169" spans="1:33" x14ac:dyDescent="0.25">
      <c r="A169" s="3">
        <v>7</v>
      </c>
      <c r="B169" s="3" t="s">
        <v>129</v>
      </c>
      <c r="C169" s="3" t="s">
        <v>39</v>
      </c>
      <c r="D169" s="3">
        <v>1.736</v>
      </c>
      <c r="E169" s="3">
        <v>0.58264719999999992</v>
      </c>
      <c r="F169" s="3">
        <v>1.2834817999999999</v>
      </c>
      <c r="G169" s="3">
        <v>8.7402099999999996E-2</v>
      </c>
      <c r="H169" s="3">
        <v>5.8395700000000002E-2</v>
      </c>
      <c r="I169" s="3">
        <v>0.38559850000000001</v>
      </c>
      <c r="J169" s="4">
        <v>164.74100000000001</v>
      </c>
      <c r="K169" s="4">
        <v>11.077</v>
      </c>
      <c r="L169" s="9">
        <v>0.05</v>
      </c>
      <c r="M169" s="3">
        <v>0.316</v>
      </c>
      <c r="N169" s="3">
        <v>8.3010000000000002</v>
      </c>
      <c r="O169" s="4">
        <v>40.238</v>
      </c>
      <c r="P169" s="4">
        <v>498.23599999999999</v>
      </c>
      <c r="Q169" s="4">
        <v>368.87299999999999</v>
      </c>
      <c r="R169" s="3">
        <v>5</v>
      </c>
      <c r="S169" s="4">
        <v>13.236000000000001</v>
      </c>
      <c r="T169" s="3">
        <v>1</v>
      </c>
      <c r="U169" s="4">
        <v>28.495022646353569</v>
      </c>
      <c r="V169" s="3">
        <v>0</v>
      </c>
      <c r="W169" s="4">
        <v>51.318458417849897</v>
      </c>
      <c r="X169" s="4">
        <v>35.074307378244384</v>
      </c>
      <c r="Y169" s="4">
        <v>7.2048473072810344</v>
      </c>
      <c r="Z169" s="4">
        <v>1.9345727309447036</v>
      </c>
      <c r="AA169" s="4">
        <v>3.973934818148912</v>
      </c>
      <c r="AB169" s="4">
        <v>5.5156405801035575</v>
      </c>
      <c r="AC169" s="5">
        <v>0.3175</v>
      </c>
      <c r="AD169" s="4">
        <v>32.799999999999997</v>
      </c>
      <c r="AE169" s="4">
        <v>68.333333333333343</v>
      </c>
      <c r="AF169" s="4">
        <v>2.0259999999999998</v>
      </c>
      <c r="AG169" s="4">
        <v>6.3811023622047234</v>
      </c>
    </row>
    <row r="170" spans="1:33" x14ac:dyDescent="0.25">
      <c r="A170" s="3">
        <v>7</v>
      </c>
      <c r="B170" s="3" t="s">
        <v>54</v>
      </c>
      <c r="C170" s="3" t="s">
        <v>42</v>
      </c>
      <c r="D170" s="3">
        <v>2.36</v>
      </c>
      <c r="E170" s="3">
        <v>0.3373757</v>
      </c>
      <c r="F170" s="3">
        <v>1.0444621999999999</v>
      </c>
      <c r="G170" s="3">
        <v>0.15589020000000001</v>
      </c>
      <c r="H170" s="3">
        <v>0.1055724</v>
      </c>
      <c r="I170" s="3">
        <v>0.1669667</v>
      </c>
      <c r="J170" s="4">
        <v>27.184000000000001</v>
      </c>
      <c r="K170" s="4">
        <v>23.954000000000001</v>
      </c>
      <c r="L170" s="9">
        <v>0.05</v>
      </c>
      <c r="M170" s="3">
        <v>0.3</v>
      </c>
      <c r="N170" s="3">
        <v>4.2409999999999997</v>
      </c>
      <c r="O170" s="4">
        <v>43.122</v>
      </c>
      <c r="P170" s="4">
        <v>413.41699999999997</v>
      </c>
      <c r="Q170" s="4">
        <v>56.6</v>
      </c>
      <c r="R170" s="3">
        <v>5</v>
      </c>
      <c r="S170" s="4">
        <v>11.805999999999999</v>
      </c>
      <c r="T170" s="3">
        <v>1</v>
      </c>
      <c r="U170" s="4">
        <v>14.727099236641221</v>
      </c>
      <c r="V170" s="3">
        <v>0</v>
      </c>
      <c r="W170" s="4">
        <v>56.774193548387089</v>
      </c>
      <c r="X170" s="4">
        <v>88.869138276553102</v>
      </c>
      <c r="Y170" s="4">
        <v>20.559278258008554</v>
      </c>
      <c r="Z170" s="4">
        <v>10.152206265952747</v>
      </c>
      <c r="AA170" s="4">
        <v>23.486447331681727</v>
      </c>
      <c r="AB170" s="4">
        <v>11.423770346866599</v>
      </c>
      <c r="AC170" s="5">
        <v>0.3175</v>
      </c>
      <c r="AD170" s="4">
        <v>73.2</v>
      </c>
      <c r="AE170" s="4">
        <v>78.038379530916842</v>
      </c>
      <c r="AF170" s="4">
        <v>0.52600000000000002</v>
      </c>
      <c r="AG170" s="4">
        <v>1.6566929133858268</v>
      </c>
    </row>
    <row r="171" spans="1:33" x14ac:dyDescent="0.25">
      <c r="A171" s="3">
        <v>7</v>
      </c>
      <c r="B171" s="3" t="s">
        <v>93</v>
      </c>
      <c r="C171" s="3" t="s">
        <v>58</v>
      </c>
      <c r="D171" s="3">
        <v>2.823</v>
      </c>
      <c r="E171" s="3">
        <v>0.20538439999999999</v>
      </c>
      <c r="F171" s="3">
        <v>1.546589</v>
      </c>
      <c r="G171" s="3">
        <v>0.1308269</v>
      </c>
      <c r="H171" s="3">
        <v>0.14695730000000001</v>
      </c>
      <c r="I171" s="3">
        <v>0.34416449999999998</v>
      </c>
      <c r="J171" s="4">
        <v>12.154</v>
      </c>
      <c r="K171" s="4">
        <v>11.228999999999999</v>
      </c>
      <c r="L171" s="9">
        <v>0.05</v>
      </c>
      <c r="M171" s="3">
        <v>0.30199999999999999</v>
      </c>
      <c r="N171" s="3">
        <v>5.516</v>
      </c>
      <c r="O171" s="4">
        <v>50.502000000000002</v>
      </c>
      <c r="P171" s="4">
        <v>233.744</v>
      </c>
      <c r="Q171" s="4">
        <v>1408.5940000000001</v>
      </c>
      <c r="R171" s="3">
        <v>5</v>
      </c>
      <c r="S171" s="4">
        <v>12.901999999999999</v>
      </c>
      <c r="T171" s="3">
        <v>1</v>
      </c>
      <c r="U171" s="4">
        <v>20.567970414378735</v>
      </c>
      <c r="V171" s="3">
        <v>0</v>
      </c>
      <c r="W171" s="4">
        <v>63.605442176870739</v>
      </c>
      <c r="X171" s="4">
        <v>55.189496053430474</v>
      </c>
      <c r="Y171" s="4">
        <v>15.164216672624818</v>
      </c>
      <c r="Z171" s="4">
        <v>7.986157394748389</v>
      </c>
      <c r="AA171" s="4">
        <v>21.943273589308649</v>
      </c>
      <c r="AB171" s="4">
        <v>14.470430001782894</v>
      </c>
      <c r="AC171" s="5">
        <v>0.34036</v>
      </c>
      <c r="AD171" s="4">
        <v>32</v>
      </c>
      <c r="AE171" s="4">
        <v>74.766355140186917</v>
      </c>
      <c r="AF171" s="4">
        <v>2.9380000000000002</v>
      </c>
      <c r="AG171" s="4">
        <v>8.6320366670584097</v>
      </c>
    </row>
    <row r="172" spans="1:33" x14ac:dyDescent="0.25">
      <c r="A172" s="3">
        <v>7</v>
      </c>
      <c r="B172" s="3" t="s">
        <v>57</v>
      </c>
      <c r="C172" s="3" t="s">
        <v>58</v>
      </c>
      <c r="D172" s="3">
        <v>2.3639999999999999</v>
      </c>
      <c r="E172" s="3">
        <v>0.4683696</v>
      </c>
      <c r="F172" s="3">
        <v>0.72439684999999998</v>
      </c>
      <c r="G172" s="3">
        <v>0.13549100000000003</v>
      </c>
      <c r="H172" s="3">
        <v>7.1013999999999994E-2</v>
      </c>
      <c r="I172" s="3">
        <v>0.15217750000000002</v>
      </c>
      <c r="J172" s="4">
        <v>15.614000000000001</v>
      </c>
      <c r="K172" s="4">
        <v>17.355499999999999</v>
      </c>
      <c r="L172" s="9">
        <v>0.05</v>
      </c>
      <c r="M172" s="3">
        <v>0.3</v>
      </c>
      <c r="N172" s="3">
        <v>7.9595000000000002</v>
      </c>
      <c r="O172" s="4">
        <v>41.616500000000002</v>
      </c>
      <c r="P172" s="4">
        <v>445.55799999999999</v>
      </c>
      <c r="Q172" s="4">
        <v>737.57899999999995</v>
      </c>
      <c r="R172" s="3">
        <v>5</v>
      </c>
      <c r="S172" s="4">
        <v>8.527000000000001</v>
      </c>
      <c r="T172" s="3">
        <v>1</v>
      </c>
      <c r="U172" s="4">
        <v>21.135350692000937</v>
      </c>
      <c r="V172" s="3">
        <v>0</v>
      </c>
      <c r="W172" s="4">
        <v>60</v>
      </c>
      <c r="X172" s="4">
        <v>69.452932239440898</v>
      </c>
      <c r="Y172" s="4">
        <v>17.363233059860224</v>
      </c>
      <c r="Z172" s="4">
        <v>4.9301036093554229</v>
      </c>
      <c r="AA172" s="4">
        <v>12.325259023388558</v>
      </c>
      <c r="AB172" s="4">
        <v>7.0984815908977819</v>
      </c>
      <c r="AC172" s="5">
        <v>0.30733999999999995</v>
      </c>
      <c r="AD172" s="4">
        <v>15.2</v>
      </c>
      <c r="AE172" s="4">
        <v>74.509803921568633</v>
      </c>
      <c r="AF172" s="4">
        <v>3.0960000000000001</v>
      </c>
      <c r="AG172" s="4">
        <v>10.073534196655173</v>
      </c>
    </row>
    <row r="173" spans="1:33" x14ac:dyDescent="0.25">
      <c r="A173" s="3">
        <v>7</v>
      </c>
      <c r="B173" s="3" t="s">
        <v>59</v>
      </c>
      <c r="C173" s="3" t="s">
        <v>44</v>
      </c>
      <c r="D173" s="3">
        <v>1.3839999999999999</v>
      </c>
      <c r="E173" s="3">
        <v>0.35482669999999999</v>
      </c>
      <c r="F173" s="3">
        <v>0.67448739999999996</v>
      </c>
      <c r="G173" s="3">
        <v>0.15404590000000001</v>
      </c>
      <c r="H173" s="3">
        <v>5.4516999999999996E-2</v>
      </c>
      <c r="I173" s="3">
        <v>0.15456520000000001</v>
      </c>
      <c r="J173" s="4">
        <v>36.210999999999999</v>
      </c>
      <c r="K173" s="4">
        <v>34.847000000000001</v>
      </c>
      <c r="L173" s="9">
        <v>0.05</v>
      </c>
      <c r="M173" s="3">
        <v>0.3</v>
      </c>
      <c r="N173" s="3">
        <v>10.311999999999999</v>
      </c>
      <c r="O173" s="4">
        <v>34.774999999999999</v>
      </c>
      <c r="P173" s="4">
        <v>453.51600000000002</v>
      </c>
      <c r="Q173" s="4">
        <v>133.81700000000001</v>
      </c>
      <c r="R173" s="3">
        <v>5</v>
      </c>
      <c r="S173" s="4">
        <v>12.701000000000001</v>
      </c>
      <c r="T173" s="3">
        <v>1</v>
      </c>
      <c r="U173" s="4">
        <v>17.426800145870345</v>
      </c>
      <c r="V173" s="3">
        <v>0</v>
      </c>
      <c r="W173" s="4">
        <v>54.747474747474747</v>
      </c>
      <c r="X173" s="4">
        <v>44.370370370370367</v>
      </c>
      <c r="Y173" s="4">
        <v>9.8050595238095237</v>
      </c>
      <c r="Z173" s="4">
        <v>1.8119363056071918</v>
      </c>
      <c r="AA173" s="4">
        <v>4.0040556753373213</v>
      </c>
      <c r="AB173" s="4">
        <v>4.0836627922699655</v>
      </c>
      <c r="AC173" s="5">
        <v>0.29209999999999997</v>
      </c>
      <c r="AD173" s="4">
        <v>37</v>
      </c>
      <c r="AE173" s="4">
        <v>82.589285714285708</v>
      </c>
      <c r="AF173" s="4">
        <v>0.97799999999999998</v>
      </c>
      <c r="AG173" s="4">
        <v>3.348168435467306</v>
      </c>
    </row>
    <row r="174" spans="1:33" x14ac:dyDescent="0.25">
      <c r="A174" s="3">
        <v>7</v>
      </c>
      <c r="B174" s="3" t="s">
        <v>60</v>
      </c>
      <c r="C174" s="3" t="s">
        <v>61</v>
      </c>
      <c r="D174" s="3">
        <f>(2.16+2.178)/2</f>
        <v>2.169</v>
      </c>
      <c r="E174" s="3">
        <v>0.22728879999999999</v>
      </c>
      <c r="F174" s="3">
        <v>2.7351007000000003</v>
      </c>
      <c r="G174" s="3">
        <v>0.25806019999999996</v>
      </c>
      <c r="H174" s="3">
        <v>0.1532511</v>
      </c>
      <c r="I174" s="3">
        <v>0.15948989999999999</v>
      </c>
      <c r="J174" s="4">
        <v>17.268000000000001</v>
      </c>
      <c r="K174" s="4">
        <v>30.100999999999999</v>
      </c>
      <c r="L174" s="9">
        <v>0.05</v>
      </c>
      <c r="M174" s="3">
        <v>0.3</v>
      </c>
      <c r="N174" s="3">
        <v>16.756</v>
      </c>
      <c r="O174" s="4">
        <v>35.808999999999997</v>
      </c>
      <c r="P174" s="4">
        <v>111.71</v>
      </c>
      <c r="Q174" s="4">
        <v>572.27200000000005</v>
      </c>
      <c r="R174" s="3">
        <v>5</v>
      </c>
      <c r="S174" s="4">
        <v>22.798999999999999</v>
      </c>
      <c r="T174" s="3">
        <v>1</v>
      </c>
      <c r="U174" s="4">
        <v>20.811187179655434</v>
      </c>
      <c r="V174" s="3">
        <v>0</v>
      </c>
      <c r="W174" s="4">
        <v>72.037914691943143</v>
      </c>
      <c r="X174" s="4">
        <v>15.164265668849385</v>
      </c>
      <c r="Y174" s="4">
        <v>5.4231526375037662</v>
      </c>
      <c r="Z174" s="4">
        <v>0.54114543416031857</v>
      </c>
      <c r="AA174" s="4">
        <v>1.9352828238614794</v>
      </c>
      <c r="AB174" s="4">
        <v>3.5685568030633092</v>
      </c>
      <c r="AC174" s="5">
        <v>0.26415999999999995</v>
      </c>
      <c r="AD174" s="4">
        <v>60</v>
      </c>
      <c r="AE174" s="4">
        <v>169.4915254237288</v>
      </c>
      <c r="AF174" s="4">
        <v>0.7</v>
      </c>
      <c r="AG174" s="4">
        <v>2.6499091459721384</v>
      </c>
    </row>
    <row r="175" spans="1:33" x14ac:dyDescent="0.25">
      <c r="A175" s="3">
        <v>8</v>
      </c>
      <c r="B175" s="3" t="s">
        <v>76</v>
      </c>
      <c r="C175" s="3" t="s">
        <v>52</v>
      </c>
      <c r="D175" s="3">
        <v>1.252</v>
      </c>
      <c r="E175" s="3">
        <v>0.67042579999999996</v>
      </c>
      <c r="F175" s="3">
        <v>0.58278160000000001</v>
      </c>
      <c r="G175" s="3">
        <v>0.26942310000000003</v>
      </c>
      <c r="H175" s="3">
        <v>5.0786700000000004E-2</v>
      </c>
      <c r="I175" s="3">
        <v>0.13528389999999998</v>
      </c>
      <c r="J175" s="4">
        <v>62.390999999999998</v>
      </c>
      <c r="K175" s="4">
        <v>36.154000000000003</v>
      </c>
      <c r="L175" s="9">
        <v>0.05</v>
      </c>
      <c r="M175" s="3">
        <v>0.3</v>
      </c>
      <c r="N175" s="3">
        <v>4.1180000000000003</v>
      </c>
      <c r="O175" s="4">
        <v>36.389000000000003</v>
      </c>
      <c r="P175" s="4">
        <v>393.91199999999998</v>
      </c>
      <c r="Q175" s="4">
        <v>88.498000000000005</v>
      </c>
      <c r="R175" s="3">
        <v>5</v>
      </c>
      <c r="S175" s="4">
        <v>6.6</v>
      </c>
      <c r="T175" s="3">
        <v>1</v>
      </c>
      <c r="U175" s="4">
        <v>23.898773173710644</v>
      </c>
      <c r="V175" s="3">
        <v>0</v>
      </c>
      <c r="W175" s="4">
        <v>50.796178343949052</v>
      </c>
      <c r="X175" s="4">
        <v>102.57521613832856</v>
      </c>
      <c r="Y175" s="4">
        <v>20.847001855945095</v>
      </c>
      <c r="Z175" s="4">
        <v>8.6651071877827537</v>
      </c>
      <c r="AA175" s="4">
        <v>17.610638556399905</v>
      </c>
      <c r="AB175" s="4">
        <v>8.4475641524336247</v>
      </c>
      <c r="AC175" s="5">
        <v>0.31241999999999998</v>
      </c>
      <c r="AD175" s="4">
        <v>34.799999999999997</v>
      </c>
      <c r="AE175" s="4">
        <v>56.310679611650485</v>
      </c>
      <c r="AF175" s="4">
        <v>1.706</v>
      </c>
      <c r="AG175" s="4">
        <v>5.4605979130657447</v>
      </c>
    </row>
    <row r="176" spans="1:33" x14ac:dyDescent="0.25">
      <c r="A176" s="3">
        <v>8</v>
      </c>
      <c r="B176" s="3" t="s">
        <v>36</v>
      </c>
      <c r="C176" s="3" t="s">
        <v>29</v>
      </c>
      <c r="D176" s="3">
        <v>1.431</v>
      </c>
      <c r="E176" s="3">
        <v>0.49201610000000001</v>
      </c>
      <c r="F176" s="3">
        <v>1.0632383000000001</v>
      </c>
      <c r="G176" s="3">
        <v>0.36303259999999998</v>
      </c>
      <c r="H176" s="3">
        <v>6.1830899999999994E-2</v>
      </c>
      <c r="I176" s="3">
        <v>0.1301967</v>
      </c>
      <c r="J176" s="4">
        <v>26.036999999999999</v>
      </c>
      <c r="K176" s="4">
        <v>18.747</v>
      </c>
      <c r="L176" s="9">
        <v>0.05</v>
      </c>
      <c r="M176" s="3">
        <v>0.3</v>
      </c>
      <c r="N176" s="3">
        <v>3.1659999999999999</v>
      </c>
      <c r="O176" s="4">
        <v>36.695</v>
      </c>
      <c r="P176" s="4">
        <v>163.33099999999999</v>
      </c>
      <c r="Q176" s="4">
        <v>1548.402</v>
      </c>
      <c r="R176" s="3">
        <v>5</v>
      </c>
      <c r="S176" s="4">
        <v>7.6740000000000004</v>
      </c>
      <c r="T176" s="3">
        <v>1</v>
      </c>
      <c r="U176" s="4">
        <v>22.973868237026132</v>
      </c>
      <c r="V176" s="3">
        <v>0</v>
      </c>
      <c r="W176" s="4">
        <v>61.418439716312058</v>
      </c>
      <c r="X176" s="4">
        <v>63.046295313881508</v>
      </c>
      <c r="Y176" s="4">
        <v>16.341043454517081</v>
      </c>
      <c r="Z176" s="4">
        <v>7.8037260891137823</v>
      </c>
      <c r="AA176" s="4">
        <v>20.226569458916238</v>
      </c>
      <c r="AB176" s="4">
        <v>12.377771049452228</v>
      </c>
      <c r="AC176" s="5">
        <v>0.40639999999999998</v>
      </c>
      <c r="AD176" s="4">
        <v>31.8</v>
      </c>
      <c r="AE176" s="4">
        <v>58.455882352941174</v>
      </c>
      <c r="AF176" s="4">
        <v>1.5680000000000001</v>
      </c>
      <c r="AG176" s="4">
        <v>3.8582677165354333</v>
      </c>
    </row>
    <row r="177" spans="1:33" x14ac:dyDescent="0.25">
      <c r="A177" s="3">
        <v>8</v>
      </c>
      <c r="B177" s="3" t="s">
        <v>87</v>
      </c>
      <c r="C177" s="3" t="s">
        <v>39</v>
      </c>
      <c r="D177" s="3">
        <v>1.649</v>
      </c>
      <c r="E177" s="3">
        <v>0.46902179999999999</v>
      </c>
      <c r="F177" s="3">
        <v>0.77720040000000001</v>
      </c>
      <c r="G177" s="3">
        <v>0.35362579999999999</v>
      </c>
      <c r="H177" s="3">
        <v>9.7125000000000003E-2</v>
      </c>
      <c r="I177" s="3">
        <v>0.1989591</v>
      </c>
      <c r="J177" s="4">
        <v>422.37799999999999</v>
      </c>
      <c r="K177" s="4">
        <v>20.565000000000001</v>
      </c>
      <c r="L177" s="9">
        <v>0.05</v>
      </c>
      <c r="M177" s="3">
        <v>0.3</v>
      </c>
      <c r="N177" s="3">
        <v>5.3860000000000001</v>
      </c>
      <c r="O177" s="4">
        <v>40.195999999999998</v>
      </c>
      <c r="P177" s="4">
        <v>221.827</v>
      </c>
      <c r="Q177" s="4">
        <v>2139.328</v>
      </c>
      <c r="R177" s="3">
        <v>5</v>
      </c>
      <c r="S177" s="4">
        <v>13.317</v>
      </c>
      <c r="T177" s="3">
        <v>1</v>
      </c>
      <c r="U177" s="4">
        <v>15.527304633108892</v>
      </c>
      <c r="V177" s="3">
        <v>0</v>
      </c>
      <c r="W177" s="4">
        <v>59.33147632311978</v>
      </c>
      <c r="X177" s="4">
        <v>64.637517241379314</v>
      </c>
      <c r="Y177" s="4">
        <v>15.893745677846011</v>
      </c>
      <c r="Z177" s="4">
        <v>8.0633366760248073</v>
      </c>
      <c r="AA177" s="4">
        <v>19.826971689677439</v>
      </c>
      <c r="AB177" s="4">
        <v>12.474700483797143</v>
      </c>
      <c r="AC177" s="5">
        <v>0.30225999999999997</v>
      </c>
      <c r="AD177" s="4">
        <v>23</v>
      </c>
      <c r="AE177" s="4">
        <v>78.767123287671239</v>
      </c>
      <c r="AF177" s="4">
        <v>0.72199999999999998</v>
      </c>
      <c r="AG177" s="4">
        <v>2.3886720042347651</v>
      </c>
    </row>
    <row r="178" spans="1:33" x14ac:dyDescent="0.25">
      <c r="A178" s="3">
        <v>8</v>
      </c>
      <c r="B178" s="3" t="s">
        <v>90</v>
      </c>
      <c r="C178" s="3" t="s">
        <v>39</v>
      </c>
      <c r="D178" s="3">
        <v>1.6160000000000001</v>
      </c>
      <c r="E178" s="3">
        <v>0.21620129999999999</v>
      </c>
      <c r="F178" s="3">
        <v>1.2388415000000002</v>
      </c>
      <c r="G178" s="3">
        <v>8.9139899999999994E-2</v>
      </c>
      <c r="H178" s="3">
        <v>7.9674599999999998E-2</v>
      </c>
      <c r="I178" s="3">
        <v>0.1964303</v>
      </c>
      <c r="J178" s="4">
        <v>71.75</v>
      </c>
      <c r="K178" s="4">
        <v>15.25</v>
      </c>
      <c r="L178" s="9">
        <v>0.05</v>
      </c>
      <c r="M178" s="3">
        <v>0.38500000000000001</v>
      </c>
      <c r="N178" s="3">
        <v>6.516</v>
      </c>
      <c r="O178" s="4">
        <v>35.307000000000002</v>
      </c>
      <c r="P178" s="4">
        <v>179.03700000000001</v>
      </c>
      <c r="Q178" s="4">
        <v>279.87700000000001</v>
      </c>
      <c r="R178" s="3">
        <v>5</v>
      </c>
      <c r="S178" s="4">
        <v>15.643000000000001</v>
      </c>
      <c r="T178" s="3">
        <v>1</v>
      </c>
      <c r="U178" s="4">
        <v>25.163860560673882</v>
      </c>
      <c r="V178" s="3">
        <v>0</v>
      </c>
      <c r="W178" s="4">
        <v>56.384505021520802</v>
      </c>
      <c r="X178" s="4">
        <v>65.873862068965494</v>
      </c>
      <c r="Y178" s="4">
        <v>15.103316401996365</v>
      </c>
      <c r="Z178" s="4">
        <v>5.2036899405922075</v>
      </c>
      <c r="AA178" s="4">
        <v>11.930828580897265</v>
      </c>
      <c r="AB178" s="4">
        <v>7.8994760245638771</v>
      </c>
      <c r="AC178" s="5">
        <v>0.26924000000000003</v>
      </c>
      <c r="AD178" s="4">
        <v>45</v>
      </c>
      <c r="AE178" s="4">
        <v>74.013157894736835</v>
      </c>
      <c r="AF178" s="4">
        <v>1.39</v>
      </c>
      <c r="AG178" s="4">
        <v>5.1626801366810273</v>
      </c>
    </row>
    <row r="179" spans="1:33" x14ac:dyDescent="0.25">
      <c r="A179" s="3">
        <v>8</v>
      </c>
      <c r="B179" s="3" t="s">
        <v>90</v>
      </c>
      <c r="C179" s="3" t="s">
        <v>39</v>
      </c>
      <c r="D179" s="3">
        <v>1.46</v>
      </c>
      <c r="E179" s="3">
        <v>0.16379730000000001</v>
      </c>
      <c r="F179" s="3">
        <v>1.1688134999999999</v>
      </c>
      <c r="G179" s="3">
        <v>8.7954499999999991E-2</v>
      </c>
      <c r="H179" s="3">
        <v>7.0381200000000005E-2</v>
      </c>
      <c r="I179" s="3">
        <v>0.1825397</v>
      </c>
      <c r="J179" s="4">
        <v>56.86</v>
      </c>
      <c r="K179" s="4">
        <v>16.803999999999998</v>
      </c>
      <c r="L179" s="9">
        <v>0.05</v>
      </c>
      <c r="M179" s="3">
        <v>0.3</v>
      </c>
      <c r="N179" s="3">
        <v>5.798</v>
      </c>
      <c r="O179" s="4">
        <v>30.797000000000001</v>
      </c>
      <c r="P179" s="4">
        <v>114.738</v>
      </c>
      <c r="Q179" s="4">
        <v>373.505</v>
      </c>
      <c r="R179" s="3">
        <v>5</v>
      </c>
      <c r="S179" s="4">
        <v>8.6359999999999992</v>
      </c>
      <c r="T179" s="3">
        <v>1</v>
      </c>
      <c r="U179" s="4">
        <v>22.61511252747502</v>
      </c>
      <c r="V179" s="3">
        <v>0</v>
      </c>
      <c r="W179" s="4">
        <v>50.996015936254977</v>
      </c>
      <c r="X179" s="4">
        <v>74.644439959636728</v>
      </c>
      <c r="Y179" s="4">
        <v>15.232320674690095</v>
      </c>
      <c r="Z179" s="4">
        <v>7.8501147365122037</v>
      </c>
      <c r="AA179" s="4">
        <v>16.01933982816718</v>
      </c>
      <c r="AB179" s="4">
        <v>10.516677117220089</v>
      </c>
      <c r="AC179" s="5">
        <v>0.34036</v>
      </c>
      <c r="AD179" s="4">
        <v>27.8</v>
      </c>
      <c r="AE179" s="4">
        <v>56.50406504065041</v>
      </c>
      <c r="AF179" s="4">
        <v>1.64</v>
      </c>
      <c r="AG179" s="4">
        <v>4.8184275473028553</v>
      </c>
    </row>
    <row r="180" spans="1:33" x14ac:dyDescent="0.25">
      <c r="A180" s="3">
        <v>8</v>
      </c>
      <c r="B180" s="3" t="s">
        <v>75</v>
      </c>
      <c r="C180" s="3" t="s">
        <v>39</v>
      </c>
      <c r="D180" s="3">
        <v>2.2989999999999999</v>
      </c>
      <c r="E180" s="3">
        <v>0.1622818</v>
      </c>
      <c r="F180" s="3">
        <v>0.74238590000000004</v>
      </c>
      <c r="G180" s="3">
        <v>0.27097919999999998</v>
      </c>
      <c r="H180" s="3">
        <v>7.4302400000000005E-2</v>
      </c>
      <c r="I180" s="3">
        <v>0.2371741</v>
      </c>
      <c r="J180" s="4">
        <v>185.33699999999999</v>
      </c>
      <c r="K180" s="4">
        <v>11.445</v>
      </c>
      <c r="L180" s="9">
        <v>0.05</v>
      </c>
      <c r="M180" s="3">
        <v>0.35</v>
      </c>
      <c r="N180" s="3">
        <v>4.8600000000000003</v>
      </c>
      <c r="O180" s="4">
        <v>56.485999999999997</v>
      </c>
      <c r="P180" s="4">
        <v>28.963999999999999</v>
      </c>
      <c r="Q180" s="4">
        <v>1033.912</v>
      </c>
      <c r="R180" s="3">
        <v>5</v>
      </c>
      <c r="S180" s="4">
        <v>8.2889999999999997</v>
      </c>
      <c r="T180" s="3">
        <v>1</v>
      </c>
      <c r="U180" s="4">
        <v>14.726267529665588</v>
      </c>
      <c r="V180" s="3">
        <v>0</v>
      </c>
      <c r="W180" s="4">
        <v>50.990099009900987</v>
      </c>
      <c r="X180" s="4">
        <v>92.337346053772762</v>
      </c>
      <c r="Y180" s="4">
        <v>18.840549396830401</v>
      </c>
      <c r="Z180" s="4">
        <v>9.9412795727478063</v>
      </c>
      <c r="AA180" s="4">
        <v>20.284227007020775</v>
      </c>
      <c r="AB180" s="4">
        <v>10.766260887505355</v>
      </c>
      <c r="AC180" s="5">
        <v>0.26669999999999999</v>
      </c>
      <c r="AD180" s="4">
        <v>13.8</v>
      </c>
      <c r="AE180" s="4">
        <v>69.696969696969703</v>
      </c>
      <c r="AF180" s="4">
        <v>1.1020000000000001</v>
      </c>
      <c r="AG180" s="4">
        <v>4.1319835020622424</v>
      </c>
    </row>
    <row r="181" spans="1:33" x14ac:dyDescent="0.25">
      <c r="A181" s="3">
        <v>8</v>
      </c>
      <c r="B181" s="3" t="s">
        <v>131</v>
      </c>
      <c r="C181" s="3" t="s">
        <v>39</v>
      </c>
      <c r="D181" s="3">
        <v>1.95</v>
      </c>
      <c r="E181" s="3">
        <v>0.28442485000000006</v>
      </c>
      <c r="F181" s="3">
        <v>0.89692395000000003</v>
      </c>
      <c r="G181" s="3">
        <v>0.37182989999999999</v>
      </c>
      <c r="H181" s="3">
        <v>8.9130799999999996E-2</v>
      </c>
      <c r="I181" s="3">
        <v>0.17307164999999999</v>
      </c>
      <c r="J181" s="4">
        <v>138.72499999999999</v>
      </c>
      <c r="K181" s="4">
        <v>15.507000000000001</v>
      </c>
      <c r="L181" s="10">
        <v>1.331</v>
      </c>
      <c r="M181" s="3">
        <v>0.3</v>
      </c>
      <c r="N181" s="3">
        <v>4.2575000000000003</v>
      </c>
      <c r="O181" s="4">
        <v>50.026499999999999</v>
      </c>
      <c r="P181" s="4">
        <v>63.997999999999998</v>
      </c>
      <c r="Q181" s="4">
        <v>1495.6275000000001</v>
      </c>
      <c r="R181" s="3">
        <v>5</v>
      </c>
      <c r="S181" s="4">
        <v>8.1929999999999996</v>
      </c>
      <c r="T181" s="3">
        <v>1</v>
      </c>
      <c r="U181" s="4">
        <v>15.640387008473461</v>
      </c>
      <c r="V181" s="3">
        <v>0</v>
      </c>
      <c r="W181" s="4">
        <v>59.07473309608541</v>
      </c>
      <c r="X181" s="4">
        <v>72.034792671166826</v>
      </c>
      <c r="Y181" s="4">
        <v>17.601544991824245</v>
      </c>
      <c r="Z181" s="4">
        <v>5.9272273072173984</v>
      </c>
      <c r="AA181" s="4">
        <v>14.483051072418165</v>
      </c>
      <c r="AB181" s="4">
        <v>8.2282839825398337</v>
      </c>
      <c r="AC181" s="5">
        <v>0.38099999999999995</v>
      </c>
      <c r="AD181" s="4">
        <v>37.6</v>
      </c>
      <c r="AE181" s="4">
        <v>54.492753623188406</v>
      </c>
      <c r="AF181" s="4">
        <v>1.0940000000000001</v>
      </c>
      <c r="AG181" s="4">
        <v>2.8713910761154859</v>
      </c>
    </row>
    <row r="182" spans="1:33" x14ac:dyDescent="0.25">
      <c r="A182" s="3">
        <v>8</v>
      </c>
      <c r="B182" s="3" t="s">
        <v>74</v>
      </c>
      <c r="C182" s="3" t="s">
        <v>56</v>
      </c>
      <c r="D182" s="3">
        <v>1.7609999999999999</v>
      </c>
      <c r="E182" s="3">
        <v>0.1582722</v>
      </c>
      <c r="F182" s="3">
        <v>1.4189799999999999</v>
      </c>
      <c r="G182" s="3">
        <v>0.20980850000000001</v>
      </c>
      <c r="H182" s="3">
        <v>7.54272E-2</v>
      </c>
      <c r="I182" s="3">
        <v>0.5584114</v>
      </c>
      <c r="J182" s="4">
        <v>15.743</v>
      </c>
      <c r="K182" s="4">
        <v>54.573999999999998</v>
      </c>
      <c r="L182" s="9">
        <v>0.05</v>
      </c>
      <c r="M182" s="3">
        <v>0.3</v>
      </c>
      <c r="N182" s="3">
        <v>10.616</v>
      </c>
      <c r="O182" s="4">
        <v>31.936</v>
      </c>
      <c r="P182" s="4">
        <v>84.188999999999993</v>
      </c>
      <c r="Q182" s="4">
        <v>224.69399999999999</v>
      </c>
      <c r="R182" s="3">
        <v>5</v>
      </c>
      <c r="S182" s="4">
        <v>16.759</v>
      </c>
      <c r="T182" s="3">
        <v>1</v>
      </c>
      <c r="U182" s="4">
        <v>22.909964894790622</v>
      </c>
      <c r="V182" s="3">
        <v>0</v>
      </c>
      <c r="W182" s="4">
        <v>52.534562211981559</v>
      </c>
      <c r="X182" s="4">
        <v>36.341512287334595</v>
      </c>
      <c r="Y182" s="4">
        <v>7.656415695486996</v>
      </c>
      <c r="Z182" s="4">
        <v>0.2487578462262271</v>
      </c>
      <c r="AA182" s="4">
        <v>0.52408206437952687</v>
      </c>
      <c r="AB182" s="4">
        <v>0.6845005355292324</v>
      </c>
      <c r="AC182" s="5">
        <v>0.21844000000000002</v>
      </c>
      <c r="AD182" s="4">
        <v>21</v>
      </c>
      <c r="AE182" s="4">
        <v>101.94174757281553</v>
      </c>
      <c r="AF182" s="4">
        <v>1.214</v>
      </c>
      <c r="AG182" s="4">
        <v>5.5575901849478111</v>
      </c>
    </row>
    <row r="183" spans="1:33" x14ac:dyDescent="0.25">
      <c r="A183" s="3">
        <v>8</v>
      </c>
      <c r="B183" s="3" t="s">
        <v>72</v>
      </c>
      <c r="C183" s="3" t="s">
        <v>73</v>
      </c>
      <c r="D183" s="3">
        <v>2.206</v>
      </c>
      <c r="E183" s="3">
        <v>0.25256424999999999</v>
      </c>
      <c r="F183" s="3">
        <v>1.0189436999999999</v>
      </c>
      <c r="G183" s="3">
        <v>0.13146540000000001</v>
      </c>
      <c r="H183" s="3">
        <v>7.1075400000000011E-2</v>
      </c>
      <c r="I183" s="3">
        <v>0.25370329999999996</v>
      </c>
      <c r="J183" s="4">
        <v>189.95</v>
      </c>
      <c r="K183" s="4">
        <v>36.883000000000003</v>
      </c>
      <c r="L183" s="9">
        <v>0.05</v>
      </c>
      <c r="M183" s="3">
        <v>0.3</v>
      </c>
      <c r="N183" s="3">
        <v>3.2770000000000001</v>
      </c>
      <c r="O183" s="4">
        <v>75.738</v>
      </c>
      <c r="P183" s="4">
        <v>124.44550000000001</v>
      </c>
      <c r="Q183" s="4">
        <v>2807.6790000000001</v>
      </c>
      <c r="R183" s="3">
        <v>5</v>
      </c>
      <c r="S183" s="4">
        <v>6.8514999999999997</v>
      </c>
      <c r="T183" s="3">
        <v>1.5699595812638203</v>
      </c>
      <c r="U183" s="4">
        <v>24.453420975160114</v>
      </c>
      <c r="V183" s="3">
        <v>0</v>
      </c>
      <c r="W183" s="4">
        <v>63.894139886578451</v>
      </c>
      <c r="X183" s="4">
        <v>23.214340382678749</v>
      </c>
      <c r="Y183" s="4">
        <v>6.4295214986581462</v>
      </c>
      <c r="Z183" s="4">
        <v>0.25698681371262366</v>
      </c>
      <c r="AA183" s="4">
        <v>0.71175929033496299</v>
      </c>
      <c r="AB183" s="4">
        <v>1.1070175136415805</v>
      </c>
      <c r="AC183" s="5">
        <v>0.39369999999999999</v>
      </c>
      <c r="AD183" s="4">
        <v>30</v>
      </c>
      <c r="AE183" s="4">
        <v>78.534031413612567</v>
      </c>
      <c r="AF183" s="4">
        <v>1.044</v>
      </c>
      <c r="AG183" s="4">
        <v>2.651765303530607</v>
      </c>
    </row>
    <row r="184" spans="1:33" x14ac:dyDescent="0.25">
      <c r="A184" s="3">
        <v>8</v>
      </c>
      <c r="B184" s="3" t="s">
        <v>132</v>
      </c>
      <c r="C184" s="3" t="s">
        <v>47</v>
      </c>
      <c r="D184" s="3">
        <v>1.7529999999999999</v>
      </c>
      <c r="E184" s="3">
        <v>0.86104879999999995</v>
      </c>
      <c r="F184" s="3">
        <v>0.99042589999999997</v>
      </c>
      <c r="G184" s="3">
        <v>0.16214320000000002</v>
      </c>
      <c r="H184" s="3">
        <v>8.5016399999999992E-2</v>
      </c>
      <c r="I184" s="3">
        <v>0.22574459999999999</v>
      </c>
      <c r="J184" s="4">
        <v>43.091999999999999</v>
      </c>
      <c r="K184" s="4">
        <v>19.347000000000001</v>
      </c>
      <c r="L184" s="9">
        <v>0.05</v>
      </c>
      <c r="M184" s="3">
        <v>0.3</v>
      </c>
      <c r="N184" s="3">
        <v>5.7270000000000003</v>
      </c>
      <c r="O184" s="4">
        <v>52.661000000000001</v>
      </c>
      <c r="P184" s="4">
        <v>495.22500000000002</v>
      </c>
      <c r="Q184" s="4">
        <v>601.95500000000004</v>
      </c>
      <c r="R184" s="3">
        <v>5</v>
      </c>
      <c r="S184" s="4">
        <v>26.704000000000001</v>
      </c>
      <c r="T184" s="3">
        <v>1</v>
      </c>
      <c r="U184" s="4">
        <v>26.615838379571606</v>
      </c>
      <c r="V184" s="3">
        <v>0</v>
      </c>
      <c r="W184" s="4">
        <v>54.334038054968289</v>
      </c>
      <c r="X184" s="4">
        <v>34.907480620155035</v>
      </c>
      <c r="Y184" s="4">
        <v>7.6440918209876543</v>
      </c>
      <c r="Z184" s="4">
        <v>3.3419931389865858</v>
      </c>
      <c r="AA184" s="4">
        <v>7.3183460867622925</v>
      </c>
      <c r="AB184" s="4">
        <v>9.5738594697005173</v>
      </c>
      <c r="AC184" s="5">
        <v>0.18287999999999999</v>
      </c>
      <c r="AD184" s="4">
        <v>44.8</v>
      </c>
      <c r="AE184" s="4">
        <v>103.7037037037037</v>
      </c>
      <c r="AF184" s="4">
        <v>1.1100000000000001</v>
      </c>
      <c r="AG184" s="4">
        <v>6.0695538057742793</v>
      </c>
    </row>
    <row r="185" spans="1:33" x14ac:dyDescent="0.25">
      <c r="A185" s="3">
        <v>8</v>
      </c>
      <c r="B185" s="3" t="s">
        <v>36</v>
      </c>
      <c r="C185" s="3" t="s">
        <v>29</v>
      </c>
      <c r="D185" s="3">
        <v>1.282</v>
      </c>
      <c r="E185" s="3">
        <v>0.53831879999999999</v>
      </c>
      <c r="F185" s="3">
        <v>1.5855815</v>
      </c>
      <c r="G185" s="3">
        <v>0.31277179999999999</v>
      </c>
      <c r="H185" s="3">
        <v>6.4990699999999998E-2</v>
      </c>
      <c r="I185" s="3">
        <v>0.1376935</v>
      </c>
      <c r="J185" s="4">
        <v>48.988999999999997</v>
      </c>
      <c r="K185" s="4">
        <v>17.184999999999999</v>
      </c>
      <c r="L185" s="9">
        <v>0.05</v>
      </c>
      <c r="M185" s="3">
        <v>0.3</v>
      </c>
      <c r="N185" s="3">
        <v>3.899</v>
      </c>
      <c r="O185" s="4">
        <v>40.045000000000002</v>
      </c>
      <c r="P185" s="4">
        <v>122.773</v>
      </c>
      <c r="Q185" s="4">
        <v>827.57</v>
      </c>
      <c r="R185" s="3">
        <v>5</v>
      </c>
      <c r="S185" s="4">
        <v>9.9440000000000008</v>
      </c>
      <c r="T185" s="3">
        <v>1</v>
      </c>
      <c r="U185" s="4">
        <v>22.260744555553</v>
      </c>
      <c r="V185" s="3">
        <v>0</v>
      </c>
      <c r="W185" s="4">
        <v>65.768799102132434</v>
      </c>
      <c r="X185" s="4">
        <v>53.546791393826012</v>
      </c>
      <c r="Y185" s="4">
        <v>15.642685617016056</v>
      </c>
      <c r="Z185" s="4">
        <v>6.8852496692839038</v>
      </c>
      <c r="AA185" s="4">
        <v>20.113958869940848</v>
      </c>
      <c r="AB185" s="4">
        <v>12.858379540697893</v>
      </c>
      <c r="AC185" s="5">
        <v>0.42164000000000001</v>
      </c>
      <c r="AD185" s="4">
        <v>42</v>
      </c>
      <c r="AE185" s="4">
        <v>68.852459016393453</v>
      </c>
      <c r="AF185" s="4">
        <v>1.31</v>
      </c>
      <c r="AG185" s="4">
        <v>3.1069158523859217</v>
      </c>
    </row>
    <row r="186" spans="1:33" x14ac:dyDescent="0.25">
      <c r="A186" s="3">
        <v>8</v>
      </c>
      <c r="B186" s="3" t="s">
        <v>83</v>
      </c>
      <c r="C186" s="3" t="s">
        <v>70</v>
      </c>
      <c r="D186" s="3">
        <v>0.874</v>
      </c>
      <c r="E186" s="3">
        <v>0.83741819999999989</v>
      </c>
      <c r="F186" s="3">
        <v>0.38880674999999998</v>
      </c>
      <c r="G186" s="3">
        <v>0.49737019999999998</v>
      </c>
      <c r="H186" s="3">
        <v>4.411205E-2</v>
      </c>
      <c r="I186" s="3">
        <v>0.1594054</v>
      </c>
      <c r="J186" s="4">
        <v>532.07050000000004</v>
      </c>
      <c r="K186" s="4">
        <v>31.151499999999999</v>
      </c>
      <c r="L186" s="10">
        <v>1.7229999999999999</v>
      </c>
      <c r="M186" s="3">
        <v>0.3</v>
      </c>
      <c r="N186" s="3">
        <v>3.9255</v>
      </c>
      <c r="O186" s="4">
        <v>28.791499999999999</v>
      </c>
      <c r="P186" s="4">
        <v>179.26750000000001</v>
      </c>
      <c r="Q186" s="4">
        <v>710.74099999999999</v>
      </c>
      <c r="R186" s="3">
        <v>5</v>
      </c>
      <c r="S186" s="4">
        <v>11.7355</v>
      </c>
      <c r="T186" s="3">
        <v>1</v>
      </c>
      <c r="U186" s="4">
        <v>17.436053362763989</v>
      </c>
      <c r="V186" s="3">
        <v>0</v>
      </c>
      <c r="W186" s="4">
        <v>56.25</v>
      </c>
      <c r="X186" s="4">
        <v>108.40874172185431</v>
      </c>
      <c r="Y186" s="4">
        <v>24.779140964995271</v>
      </c>
      <c r="Z186" s="4">
        <v>6.7928286024952804</v>
      </c>
      <c r="AA186" s="4">
        <v>15.526465377132071</v>
      </c>
      <c r="AB186" s="4">
        <v>6.2659417447383774</v>
      </c>
      <c r="AC186" s="5">
        <v>0.34798000000000001</v>
      </c>
      <c r="AD186" s="4">
        <v>19.399999999999999</v>
      </c>
      <c r="AE186" s="4">
        <v>62.987012987012989</v>
      </c>
      <c r="AF186" s="4">
        <v>0.96199999999999997</v>
      </c>
      <c r="AG186" s="4">
        <v>2.7645266969366054</v>
      </c>
    </row>
    <row r="187" spans="1:33" x14ac:dyDescent="0.25">
      <c r="A187" s="3">
        <v>8</v>
      </c>
      <c r="B187" s="3" t="s">
        <v>80</v>
      </c>
      <c r="C187" s="3" t="s">
        <v>39</v>
      </c>
      <c r="D187" s="3">
        <v>1.6679999999999999</v>
      </c>
      <c r="E187" s="3">
        <v>0.1418304</v>
      </c>
      <c r="F187" s="3">
        <v>0.54207280000000002</v>
      </c>
      <c r="G187" s="3">
        <v>0.129856</v>
      </c>
      <c r="H187" s="3">
        <v>6.2662049999999997E-2</v>
      </c>
      <c r="I187" s="3">
        <v>0.20592595</v>
      </c>
      <c r="J187" s="4">
        <v>21.661499999999997</v>
      </c>
      <c r="K187" s="4">
        <v>8.1560000000000006</v>
      </c>
      <c r="L187" s="9">
        <v>0.05</v>
      </c>
      <c r="M187" s="3">
        <v>0.3</v>
      </c>
      <c r="N187" s="3">
        <v>7.8375000000000004</v>
      </c>
      <c r="O187" s="4">
        <v>33.631</v>
      </c>
      <c r="P187" s="4">
        <v>75.680999999999997</v>
      </c>
      <c r="Q187" s="4">
        <v>253.23099999999999</v>
      </c>
      <c r="R187" s="3">
        <v>5</v>
      </c>
      <c r="S187" s="4">
        <v>17.226500000000001</v>
      </c>
      <c r="T187" s="3">
        <v>1</v>
      </c>
      <c r="U187" s="4">
        <v>18.17046173308033</v>
      </c>
      <c r="V187" s="3">
        <v>3</v>
      </c>
      <c r="W187" s="4">
        <v>49.397590361445779</v>
      </c>
      <c r="X187" s="4">
        <v>147.81652401746723</v>
      </c>
      <c r="Y187" s="4">
        <v>29.211360698689955</v>
      </c>
      <c r="Z187" s="4">
        <v>12.419601236884619</v>
      </c>
      <c r="AA187" s="4">
        <v>24.543497682414841</v>
      </c>
      <c r="AB187" s="4">
        <v>8.4020384861823807</v>
      </c>
      <c r="AC187" s="5">
        <v>0.36829999999999996</v>
      </c>
      <c r="AD187" s="4">
        <v>17.399999999999999</v>
      </c>
      <c r="AE187" s="4">
        <v>51.785714285714285</v>
      </c>
      <c r="AF187" s="4">
        <v>1.1060000000000001</v>
      </c>
      <c r="AG187" s="4">
        <v>3.0029866956285645</v>
      </c>
    </row>
    <row r="188" spans="1:33" x14ac:dyDescent="0.25">
      <c r="A188" s="3">
        <v>8</v>
      </c>
      <c r="B188" s="3" t="s">
        <v>76</v>
      </c>
      <c r="C188" s="3" t="s">
        <v>52</v>
      </c>
      <c r="D188" s="3">
        <v>1.1080000000000001</v>
      </c>
      <c r="E188" s="3">
        <v>0.65286129999999998</v>
      </c>
      <c r="F188" s="3">
        <v>0.55343224999999996</v>
      </c>
      <c r="G188" s="3">
        <v>0.19451210000000002</v>
      </c>
      <c r="H188" s="3">
        <v>4.61892E-2</v>
      </c>
      <c r="I188" s="3">
        <v>0.1270346</v>
      </c>
      <c r="J188" s="4">
        <v>66.483499999999992</v>
      </c>
      <c r="K188" s="4">
        <v>44.37</v>
      </c>
      <c r="L188" s="9">
        <v>0.05</v>
      </c>
      <c r="M188" s="3">
        <v>0.3</v>
      </c>
      <c r="N188" s="3">
        <v>3.1814999999999998</v>
      </c>
      <c r="O188" s="4">
        <v>33.3095</v>
      </c>
      <c r="P188" s="4">
        <v>398.58550000000002</v>
      </c>
      <c r="Q188" s="4">
        <v>55.003500000000003</v>
      </c>
      <c r="R188" s="3">
        <v>5</v>
      </c>
      <c r="S188" s="4">
        <v>6.9314999999999998</v>
      </c>
      <c r="T188" s="3">
        <v>1</v>
      </c>
      <c r="U188" s="4">
        <v>24.313775023832228</v>
      </c>
      <c r="V188" s="3">
        <v>0</v>
      </c>
      <c r="W188" s="4">
        <v>49.17647058823529</v>
      </c>
      <c r="X188" s="4">
        <v>86.753541480820701</v>
      </c>
      <c r="Y188" s="4">
        <v>17.069562559883703</v>
      </c>
      <c r="Z188" s="4">
        <v>5.4557551145542327</v>
      </c>
      <c r="AA188" s="4">
        <v>10.734703350396058</v>
      </c>
      <c r="AB188" s="4">
        <v>6.2887981532838975</v>
      </c>
      <c r="AC188" s="5">
        <v>0.32511999999999996</v>
      </c>
      <c r="AD188" s="4">
        <v>51.4</v>
      </c>
      <c r="AE188" s="4">
        <v>59.490740740740733</v>
      </c>
      <c r="AF188" s="4">
        <v>1.8080000000000001</v>
      </c>
      <c r="AG188" s="4">
        <v>5.5610236220472444</v>
      </c>
    </row>
    <row r="189" spans="1:33" x14ac:dyDescent="0.25">
      <c r="A189" s="3">
        <v>8</v>
      </c>
      <c r="B189" s="3" t="s">
        <v>68</v>
      </c>
      <c r="C189" s="3" t="s">
        <v>31</v>
      </c>
      <c r="D189" s="3">
        <v>1.4450000000000001</v>
      </c>
      <c r="E189" s="3">
        <v>0.47445730000000003</v>
      </c>
      <c r="F189" s="3">
        <v>0.88230609999999998</v>
      </c>
      <c r="G189" s="3">
        <v>0.2015179</v>
      </c>
      <c r="H189" s="3">
        <v>6.12814E-2</v>
      </c>
      <c r="I189" s="3">
        <v>0.134187</v>
      </c>
      <c r="J189" s="4">
        <v>10993.239</v>
      </c>
      <c r="K189" s="4">
        <v>10.286</v>
      </c>
      <c r="L189" s="9">
        <v>0.05</v>
      </c>
      <c r="M189" s="3">
        <v>0.3</v>
      </c>
      <c r="N189" s="3">
        <v>2.0739999999999998</v>
      </c>
      <c r="O189" s="4">
        <v>51.63</v>
      </c>
      <c r="P189" s="4">
        <v>141.59100000000001</v>
      </c>
      <c r="Q189" s="4">
        <v>176.548</v>
      </c>
      <c r="R189" s="3">
        <v>5</v>
      </c>
      <c r="S189" s="4">
        <v>7.5019999999999998</v>
      </c>
      <c r="T189" s="3">
        <v>4.1393034825870654</v>
      </c>
      <c r="U189" s="4">
        <v>17.701353815841344</v>
      </c>
      <c r="V189" s="3">
        <v>0</v>
      </c>
      <c r="W189" s="4">
        <v>60.365296803652967</v>
      </c>
      <c r="X189" s="4">
        <v>38.332642310960075</v>
      </c>
      <c r="Y189" s="4">
        <v>9.6714846383643511</v>
      </c>
      <c r="Z189" s="4">
        <v>1.3140835859894051</v>
      </c>
      <c r="AA189" s="4">
        <v>3.3154873886138216</v>
      </c>
      <c r="AB189" s="4">
        <v>3.4281059347001555</v>
      </c>
      <c r="AC189" s="5">
        <v>0.24892000000000003</v>
      </c>
      <c r="AD189" s="4">
        <v>74.400000000000006</v>
      </c>
      <c r="AE189" s="4">
        <v>85.714285714285722</v>
      </c>
      <c r="AF189" s="4">
        <v>1.1020000000000001</v>
      </c>
      <c r="AG189" s="4">
        <v>4.4271251807809735</v>
      </c>
    </row>
    <row r="190" spans="1:33" x14ac:dyDescent="0.25">
      <c r="A190" s="3">
        <v>8</v>
      </c>
      <c r="B190" s="3" t="s">
        <v>75</v>
      </c>
      <c r="C190" s="3" t="s">
        <v>39</v>
      </c>
      <c r="D190" s="3">
        <v>2.2330000000000001</v>
      </c>
      <c r="E190" s="3">
        <v>0.3881985</v>
      </c>
      <c r="F190" s="3">
        <v>0.83350255000000006</v>
      </c>
      <c r="G190" s="3">
        <v>0.31550500000000004</v>
      </c>
      <c r="H190" s="3">
        <v>7.9019350000000002E-2</v>
      </c>
      <c r="I190" s="3">
        <v>0.25001485000000001</v>
      </c>
      <c r="J190" s="4">
        <v>135.3665</v>
      </c>
      <c r="K190" s="4">
        <v>10.481</v>
      </c>
      <c r="L190" s="9">
        <v>0.05</v>
      </c>
      <c r="M190" s="3">
        <v>0.3</v>
      </c>
      <c r="N190" s="3">
        <v>5.5949999999999998</v>
      </c>
      <c r="O190" s="4">
        <v>46.912500000000001</v>
      </c>
      <c r="P190" s="4">
        <v>52.003</v>
      </c>
      <c r="Q190" s="4">
        <v>480.32550000000003</v>
      </c>
      <c r="R190" s="3">
        <v>5</v>
      </c>
      <c r="S190" s="4">
        <v>12.006</v>
      </c>
      <c r="T190" s="3">
        <v>1</v>
      </c>
      <c r="U190" s="4">
        <v>17.229938314783013</v>
      </c>
      <c r="V190" s="3">
        <v>0</v>
      </c>
      <c r="W190" s="4">
        <v>52.209944751381222</v>
      </c>
      <c r="X190" s="4">
        <v>92.587694915254232</v>
      </c>
      <c r="Y190" s="4">
        <v>19.373841363769966</v>
      </c>
      <c r="Z190" s="4">
        <v>10.057624991982141</v>
      </c>
      <c r="AA190" s="4">
        <v>21.045434954321017</v>
      </c>
      <c r="AB190" s="4">
        <v>10.862809578732803</v>
      </c>
      <c r="AC190" s="5">
        <v>0.25653999999999999</v>
      </c>
      <c r="AD190" s="4">
        <v>23.8</v>
      </c>
      <c r="AE190" s="4">
        <v>68.786127167630056</v>
      </c>
      <c r="AF190" s="4">
        <v>1.01</v>
      </c>
      <c r="AG190" s="4">
        <v>3.9370078740157481</v>
      </c>
    </row>
    <row r="191" spans="1:33" x14ac:dyDescent="0.25">
      <c r="A191" s="3">
        <v>8</v>
      </c>
      <c r="B191" s="3" t="s">
        <v>133</v>
      </c>
      <c r="C191" s="3" t="s">
        <v>39</v>
      </c>
      <c r="D191" s="3">
        <v>1.6439999999999999</v>
      </c>
      <c r="E191" s="3">
        <v>0.73190295000000005</v>
      </c>
      <c r="F191" s="3">
        <v>0.75638270000000007</v>
      </c>
      <c r="G191" s="3">
        <v>0.35245484999999999</v>
      </c>
      <c r="H191" s="3">
        <v>7.6319350000000008E-2</v>
      </c>
      <c r="I191" s="3">
        <v>0.2034803</v>
      </c>
      <c r="J191" s="4">
        <v>865.05649999999991</v>
      </c>
      <c r="K191" s="4">
        <v>42.888999999999996</v>
      </c>
      <c r="L191" s="9">
        <v>0.05</v>
      </c>
      <c r="M191" s="3">
        <v>0.3</v>
      </c>
      <c r="N191" s="3">
        <v>5.9465000000000003</v>
      </c>
      <c r="O191" s="4">
        <v>42.948499999999996</v>
      </c>
      <c r="P191" s="4">
        <v>387.27049999999997</v>
      </c>
      <c r="Q191" s="4">
        <v>866.47199999999998</v>
      </c>
      <c r="R191" s="3">
        <v>5</v>
      </c>
      <c r="S191" s="4">
        <v>10.2475</v>
      </c>
      <c r="T191" s="3">
        <v>1</v>
      </c>
      <c r="U191" s="4">
        <v>19.989298154679275</v>
      </c>
      <c r="V191" s="3">
        <v>0</v>
      </c>
      <c r="W191" s="4">
        <v>50.476190476190474</v>
      </c>
      <c r="X191" s="4">
        <v>48.424028520499114</v>
      </c>
      <c r="Y191" s="4">
        <v>9.7779288358700143</v>
      </c>
      <c r="Z191" s="4">
        <v>5.4216090485183761</v>
      </c>
      <c r="AA191" s="4">
        <v>10.947479809508259</v>
      </c>
      <c r="AB191" s="4">
        <v>11.196113198684559</v>
      </c>
      <c r="AC191" s="5">
        <v>0.34036</v>
      </c>
      <c r="AD191" s="4">
        <v>61</v>
      </c>
      <c r="AE191" s="4">
        <v>48.878205128205124</v>
      </c>
      <c r="AF191" s="4">
        <v>1.262</v>
      </c>
      <c r="AG191" s="4">
        <v>3.7078387589610999</v>
      </c>
    </row>
    <row r="192" spans="1:33" x14ac:dyDescent="0.25">
      <c r="A192" s="3">
        <v>8</v>
      </c>
      <c r="B192" s="3" t="s">
        <v>87</v>
      </c>
      <c r="C192" s="3" t="s">
        <v>39</v>
      </c>
      <c r="D192" s="3">
        <v>1.514</v>
      </c>
      <c r="E192" s="3">
        <v>0.48975839999999998</v>
      </c>
      <c r="F192" s="3">
        <v>0.73384889999999992</v>
      </c>
      <c r="G192" s="3">
        <v>0.37236740000000002</v>
      </c>
      <c r="H192" s="3">
        <v>8.6564000000000002E-2</v>
      </c>
      <c r="I192" s="3">
        <v>0.18137110000000001</v>
      </c>
      <c r="J192" s="4">
        <v>526.63400000000001</v>
      </c>
      <c r="K192" s="4">
        <v>22.242999999999999</v>
      </c>
      <c r="L192" s="9">
        <v>0.05</v>
      </c>
      <c r="M192" s="3">
        <v>0.3</v>
      </c>
      <c r="N192" s="3">
        <v>5.0380000000000003</v>
      </c>
      <c r="O192" s="4">
        <v>42.945</v>
      </c>
      <c r="P192" s="4">
        <v>265.50700000000001</v>
      </c>
      <c r="Q192" s="4">
        <v>946.83699999999999</v>
      </c>
      <c r="R192" s="3">
        <v>5</v>
      </c>
      <c r="S192" s="4">
        <v>15.936</v>
      </c>
      <c r="T192" s="3">
        <v>1</v>
      </c>
      <c r="U192" s="4">
        <v>15.696123620976273</v>
      </c>
      <c r="V192" s="3">
        <v>0</v>
      </c>
      <c r="W192" s="4">
        <v>60.779816513761475</v>
      </c>
      <c r="X192" s="4">
        <v>50.654698795180735</v>
      </c>
      <c r="Y192" s="4">
        <v>12.915467061227373</v>
      </c>
      <c r="Z192" s="4">
        <v>8.2004711213258119</v>
      </c>
      <c r="AA192" s="4">
        <v>20.908803560807339</v>
      </c>
      <c r="AB192" s="4">
        <v>16.188964333760879</v>
      </c>
      <c r="AC192" s="5">
        <v>0.29971999999999993</v>
      </c>
      <c r="AD192" s="4">
        <v>27.4</v>
      </c>
      <c r="AE192" s="4">
        <v>80.116959064327489</v>
      </c>
      <c r="AF192" s="4">
        <v>0.67</v>
      </c>
      <c r="AG192" s="4">
        <v>2.2354197250767389</v>
      </c>
    </row>
    <row r="193" spans="1:33" x14ac:dyDescent="0.25">
      <c r="A193" s="3">
        <v>8</v>
      </c>
      <c r="B193" s="3" t="s">
        <v>134</v>
      </c>
      <c r="C193" s="3" t="s">
        <v>39</v>
      </c>
      <c r="D193" s="3">
        <v>3.706</v>
      </c>
      <c r="E193" s="3">
        <v>0.45293459999999997</v>
      </c>
      <c r="F193" s="3">
        <v>0.57731440000000001</v>
      </c>
      <c r="G193" s="3">
        <v>6.7862000000000006E-2</v>
      </c>
      <c r="H193" s="3">
        <v>8.4974800000000003E-2</v>
      </c>
      <c r="I193" s="3">
        <v>0.23716819999999997</v>
      </c>
      <c r="J193" s="4">
        <v>54.661000000000001</v>
      </c>
      <c r="K193" s="4">
        <v>9.77</v>
      </c>
      <c r="L193" s="9">
        <v>0.05</v>
      </c>
      <c r="M193" s="3">
        <v>0.3</v>
      </c>
      <c r="N193" s="3">
        <v>4.157</v>
      </c>
      <c r="O193" s="4">
        <v>41.643999999999998</v>
      </c>
      <c r="P193" s="4">
        <v>67.289000000000001</v>
      </c>
      <c r="Q193" s="4">
        <v>491.77699999999999</v>
      </c>
      <c r="R193" s="3">
        <v>5</v>
      </c>
      <c r="S193" s="4">
        <v>12.804</v>
      </c>
      <c r="T193" s="3">
        <v>1</v>
      </c>
      <c r="U193" s="4">
        <v>20.568684956888958</v>
      </c>
      <c r="V193" s="3">
        <v>0</v>
      </c>
      <c r="W193" s="4">
        <v>53.46260387811634</v>
      </c>
      <c r="X193" s="4">
        <v>64.406239554317551</v>
      </c>
      <c r="Y193" s="4">
        <v>13.839674094707522</v>
      </c>
      <c r="Z193" s="4">
        <v>5.9539461241549612</v>
      </c>
      <c r="AA193" s="4">
        <v>12.793896135832981</v>
      </c>
      <c r="AB193" s="4">
        <v>9.2443622937085923</v>
      </c>
      <c r="AC193" s="5">
        <v>0.28955999999999998</v>
      </c>
      <c r="AD193" s="4">
        <v>21.2</v>
      </c>
      <c r="AE193" s="4">
        <v>63.095238095238095</v>
      </c>
      <c r="AF193" s="4">
        <v>1.3620000000000001</v>
      </c>
      <c r="AG193" s="4">
        <v>4.7036883547451316</v>
      </c>
    </row>
    <row r="194" spans="1:33" x14ac:dyDescent="0.25">
      <c r="A194" s="3">
        <v>8</v>
      </c>
      <c r="B194" s="3" t="s">
        <v>135</v>
      </c>
      <c r="C194" s="3" t="s">
        <v>35</v>
      </c>
      <c r="D194" s="3">
        <v>0.95699999999999996</v>
      </c>
      <c r="E194" s="3">
        <v>1.076136</v>
      </c>
      <c r="F194" s="3">
        <v>1.0560923</v>
      </c>
      <c r="G194" s="3">
        <v>0.20259530000000001</v>
      </c>
      <c r="H194" s="3">
        <v>5.1344000000000008E-2</v>
      </c>
      <c r="I194" s="3">
        <v>7.5150599999999998E-2</v>
      </c>
      <c r="J194" s="4">
        <v>28.135999999999999</v>
      </c>
      <c r="K194" s="4">
        <v>46.613</v>
      </c>
      <c r="L194" s="9">
        <v>0.05</v>
      </c>
      <c r="M194" s="3">
        <v>0.309</v>
      </c>
      <c r="N194" s="3">
        <v>3.331</v>
      </c>
      <c r="O194" s="4">
        <v>27.573</v>
      </c>
      <c r="P194" s="4">
        <v>167.13900000000001</v>
      </c>
      <c r="Q194" s="4">
        <v>571.02200000000005</v>
      </c>
      <c r="R194" s="3">
        <v>5</v>
      </c>
      <c r="S194" s="4">
        <v>5.5789999999999997</v>
      </c>
      <c r="T194" s="3">
        <v>1</v>
      </c>
      <c r="U194" s="4">
        <v>26.468226067769201</v>
      </c>
      <c r="V194" s="3">
        <v>0</v>
      </c>
      <c r="W194" s="4">
        <v>58.856971873129858</v>
      </c>
      <c r="X194" s="4">
        <v>56.642598770851627</v>
      </c>
      <c r="Y194" s="4">
        <v>13.767241097613535</v>
      </c>
      <c r="Z194" s="4">
        <v>10.215090749241575</v>
      </c>
      <c r="AA194" s="4">
        <v>24.828242388338431</v>
      </c>
      <c r="AB194" s="4">
        <v>18.034290394349416</v>
      </c>
      <c r="AC194" s="5">
        <v>0.67818000000000001</v>
      </c>
      <c r="AD194" s="4">
        <v>95.6</v>
      </c>
      <c r="AE194" s="4">
        <v>34.763636363636365</v>
      </c>
      <c r="AF194" s="4">
        <v>3.6360000000000001</v>
      </c>
      <c r="AG194" s="4">
        <v>5.3614084756259404</v>
      </c>
    </row>
    <row r="195" spans="1:33" x14ac:dyDescent="0.25">
      <c r="A195" s="3">
        <v>8</v>
      </c>
      <c r="B195" s="3" t="s">
        <v>54</v>
      </c>
      <c r="C195" s="3" t="s">
        <v>42</v>
      </c>
      <c r="D195" s="3">
        <v>1.9630000000000001</v>
      </c>
      <c r="E195" s="3">
        <v>0.24793589999999999</v>
      </c>
      <c r="F195" s="3">
        <v>0.91017839999999994</v>
      </c>
      <c r="G195" s="3">
        <v>0.1911534</v>
      </c>
      <c r="H195" s="3">
        <v>9.4458299999999995E-2</v>
      </c>
      <c r="I195" s="3">
        <v>0.15359329999999999</v>
      </c>
      <c r="J195" s="4">
        <v>15.738</v>
      </c>
      <c r="K195" s="4">
        <v>18.399999999999999</v>
      </c>
      <c r="L195" s="9">
        <v>0.05</v>
      </c>
      <c r="M195" s="3">
        <v>0.3</v>
      </c>
      <c r="N195" s="3">
        <v>3.9940000000000002</v>
      </c>
      <c r="O195" s="4">
        <v>42.198999999999998</v>
      </c>
      <c r="P195" s="4">
        <v>118.996</v>
      </c>
      <c r="Q195" s="4">
        <v>108.748</v>
      </c>
      <c r="R195" s="3">
        <v>5</v>
      </c>
      <c r="S195" s="4">
        <v>12.430999999999999</v>
      </c>
      <c r="T195" s="3">
        <v>1</v>
      </c>
      <c r="U195" s="4">
        <v>13.811333269106782</v>
      </c>
      <c r="V195" s="3">
        <v>0</v>
      </c>
      <c r="W195" s="4">
        <v>58.75</v>
      </c>
      <c r="X195" s="4">
        <v>85.205181550539734</v>
      </c>
      <c r="Y195" s="4">
        <v>20.655801588009634</v>
      </c>
      <c r="Z195" s="4">
        <v>11.079912917593667</v>
      </c>
      <c r="AA195" s="4">
        <v>26.860394951742222</v>
      </c>
      <c r="AB195" s="4">
        <v>13.003801782901641</v>
      </c>
      <c r="AC195" s="5">
        <v>0.30987999999999999</v>
      </c>
      <c r="AD195" s="4">
        <v>39.200000000000003</v>
      </c>
      <c r="AE195" s="4">
        <v>84.848484848484844</v>
      </c>
      <c r="AF195" s="4">
        <v>0.47</v>
      </c>
      <c r="AG195" s="4">
        <v>1.5167161481863947</v>
      </c>
    </row>
    <row r="196" spans="1:33" x14ac:dyDescent="0.25">
      <c r="A196" s="3">
        <v>8</v>
      </c>
      <c r="B196" s="3" t="s">
        <v>59</v>
      </c>
      <c r="C196" s="3" t="s">
        <v>44</v>
      </c>
      <c r="D196" s="3">
        <v>1.3759999999999999</v>
      </c>
      <c r="E196" s="3">
        <v>0.19979810000000001</v>
      </c>
      <c r="F196" s="3">
        <v>0.77539089999999999</v>
      </c>
      <c r="G196" s="3">
        <v>0.1428816</v>
      </c>
      <c r="H196" s="3">
        <v>6.7212300000000003E-2</v>
      </c>
      <c r="I196" s="3">
        <v>0.16187779999999999</v>
      </c>
      <c r="J196" s="4">
        <v>36.436</v>
      </c>
      <c r="K196" s="4">
        <v>28.69</v>
      </c>
      <c r="L196" s="9">
        <v>0.05</v>
      </c>
      <c r="M196" s="3">
        <v>0.30199999999999999</v>
      </c>
      <c r="N196" s="3">
        <v>7.4480000000000004</v>
      </c>
      <c r="O196" s="4">
        <v>40.929000000000002</v>
      </c>
      <c r="P196" s="4">
        <v>249.52</v>
      </c>
      <c r="Q196" s="4">
        <v>286.053</v>
      </c>
      <c r="R196" s="3">
        <v>5</v>
      </c>
      <c r="S196" s="4">
        <v>14.637</v>
      </c>
      <c r="T196" s="3">
        <v>1</v>
      </c>
      <c r="U196" s="4">
        <v>17.667671543546199</v>
      </c>
      <c r="V196" s="3">
        <v>0</v>
      </c>
      <c r="W196" s="4">
        <v>60.8</v>
      </c>
      <c r="X196" s="4">
        <v>36.63868055555556</v>
      </c>
      <c r="Y196" s="4">
        <v>9.3466021825396837</v>
      </c>
      <c r="Z196" s="4">
        <v>0.91420358340247843</v>
      </c>
      <c r="AA196" s="4">
        <v>2.3321519984757102</v>
      </c>
      <c r="AB196" s="4">
        <v>2.4951869705467788</v>
      </c>
      <c r="AC196" s="5">
        <v>0.26415999999999995</v>
      </c>
      <c r="AD196" s="4">
        <v>29.4</v>
      </c>
      <c r="AE196" s="4">
        <v>100</v>
      </c>
      <c r="AF196" s="4">
        <v>0.996</v>
      </c>
      <c r="AG196" s="4">
        <v>3.7704421562689285</v>
      </c>
    </row>
    <row r="197" spans="1:33" x14ac:dyDescent="0.25">
      <c r="A197" s="3">
        <v>9</v>
      </c>
      <c r="B197" s="3" t="s">
        <v>79</v>
      </c>
      <c r="C197" s="3" t="s">
        <v>39</v>
      </c>
      <c r="D197" s="3">
        <v>1.5309999999999999</v>
      </c>
      <c r="E197" s="3">
        <v>0.60902970000000001</v>
      </c>
      <c r="F197" s="3">
        <v>0.63724389999999997</v>
      </c>
      <c r="G197" s="3">
        <v>0.32992185000000002</v>
      </c>
      <c r="H197" s="3">
        <v>0.13512964999999999</v>
      </c>
      <c r="I197" s="3">
        <v>0.128187</v>
      </c>
      <c r="J197" s="4">
        <v>1646.6735000000001</v>
      </c>
      <c r="K197" s="4">
        <v>33.016500000000001</v>
      </c>
      <c r="L197" s="9">
        <v>0.05</v>
      </c>
      <c r="M197" s="3">
        <v>1.9225000000000001</v>
      </c>
      <c r="N197" s="3">
        <v>5.3819999999999997</v>
      </c>
      <c r="O197" s="4">
        <v>64.114999999999995</v>
      </c>
      <c r="P197" s="4">
        <v>82.8065</v>
      </c>
      <c r="Q197" s="4">
        <v>70.599999999999994</v>
      </c>
      <c r="R197" s="3">
        <v>5</v>
      </c>
      <c r="S197" s="4">
        <v>10.8825</v>
      </c>
      <c r="T197" s="3">
        <v>1</v>
      </c>
      <c r="U197" s="4">
        <v>17.640293750866007</v>
      </c>
      <c r="V197" s="3">
        <v>0</v>
      </c>
      <c r="W197" s="4">
        <v>48.117647058823529</v>
      </c>
      <c r="X197" s="4">
        <v>94.094080305927349</v>
      </c>
      <c r="Y197" s="4">
        <v>18.136047224498469</v>
      </c>
      <c r="Z197" s="4">
        <v>8.887464233633473</v>
      </c>
      <c r="AA197" s="4">
        <v>17.130033103375172</v>
      </c>
      <c r="AB197" s="4">
        <v>9.4452958196070682</v>
      </c>
      <c r="AC197" s="5">
        <v>0.30987999999999999</v>
      </c>
      <c r="AD197" s="4">
        <v>55.4</v>
      </c>
      <c r="AE197" s="4">
        <v>62.811791383219955</v>
      </c>
      <c r="AF197" s="4">
        <v>1.25</v>
      </c>
      <c r="AG197" s="4">
        <v>4.0338195430489225</v>
      </c>
    </row>
    <row r="198" spans="1:33" x14ac:dyDescent="0.25">
      <c r="A198" s="3">
        <v>9</v>
      </c>
      <c r="B198" s="3" t="s">
        <v>77</v>
      </c>
      <c r="C198" s="3" t="s">
        <v>29</v>
      </c>
      <c r="D198" s="3">
        <v>2.5099999999999998</v>
      </c>
      <c r="E198" s="3">
        <v>0.51382585000000003</v>
      </c>
      <c r="F198" s="3">
        <v>1.3904477</v>
      </c>
      <c r="G198" s="3">
        <v>0.29024665000000005</v>
      </c>
      <c r="H198" s="3">
        <v>0.16800345</v>
      </c>
      <c r="I198" s="3">
        <v>0.20794615</v>
      </c>
      <c r="J198" s="4">
        <v>42.9315</v>
      </c>
      <c r="K198" s="4">
        <v>25.9285</v>
      </c>
      <c r="L198" s="9">
        <v>0.05</v>
      </c>
      <c r="M198" s="3">
        <v>0.47350000000000003</v>
      </c>
      <c r="N198" s="3">
        <v>13.307</v>
      </c>
      <c r="O198" s="4">
        <v>50.055999999999997</v>
      </c>
      <c r="P198" s="4">
        <v>336.96600000000001</v>
      </c>
      <c r="Q198" s="4">
        <v>239.2105</v>
      </c>
      <c r="R198" s="3">
        <v>8.1035000000000004</v>
      </c>
      <c r="S198" s="4">
        <v>19.545500000000001</v>
      </c>
      <c r="T198" s="3">
        <v>1</v>
      </c>
      <c r="U198" s="4">
        <v>21.789101819589622</v>
      </c>
      <c r="V198" s="3">
        <v>0</v>
      </c>
      <c r="W198" s="4">
        <v>65.990843688685416</v>
      </c>
      <c r="X198" s="4">
        <v>24.908349175557717</v>
      </c>
      <c r="Y198" s="4">
        <v>7.3240126710437998</v>
      </c>
      <c r="Z198" s="4">
        <v>0.44101133041651391</v>
      </c>
      <c r="AA198" s="4">
        <v>1.2967429311670189</v>
      </c>
      <c r="AB198" s="4">
        <v>1.7705361656374776</v>
      </c>
      <c r="AC198" s="5">
        <v>0.32257999999999998</v>
      </c>
      <c r="AD198" s="4">
        <v>85.2</v>
      </c>
      <c r="AE198" s="4">
        <v>81.92307692307692</v>
      </c>
      <c r="AF198" s="4">
        <v>1.246</v>
      </c>
      <c r="AG198" s="4">
        <v>3.8626077252154505</v>
      </c>
    </row>
    <row r="199" spans="1:33" x14ac:dyDescent="0.25">
      <c r="A199" s="3">
        <v>9</v>
      </c>
      <c r="B199" s="3" t="s">
        <v>136</v>
      </c>
      <c r="C199" s="3" t="s">
        <v>39</v>
      </c>
      <c r="D199" s="3">
        <v>1.8320000000000001</v>
      </c>
      <c r="E199" s="3">
        <v>0.39549275</v>
      </c>
      <c r="F199" s="3">
        <v>0.92279374999999997</v>
      </c>
      <c r="G199" s="3">
        <v>0.11642095000000001</v>
      </c>
      <c r="H199" s="3">
        <v>0.1340335</v>
      </c>
      <c r="I199" s="3">
        <v>0.15422530000000001</v>
      </c>
      <c r="J199" s="4">
        <v>327.62699999999995</v>
      </c>
      <c r="K199" s="4">
        <v>12.403500000000001</v>
      </c>
      <c r="L199" s="9">
        <v>0.05</v>
      </c>
      <c r="M199" s="3">
        <v>0.73299999999999998</v>
      </c>
      <c r="N199" s="3">
        <v>13.240500000000001</v>
      </c>
      <c r="O199" s="4">
        <v>187.9665</v>
      </c>
      <c r="P199" s="4">
        <v>402.25400000000002</v>
      </c>
      <c r="Q199" s="4">
        <v>73.864500000000007</v>
      </c>
      <c r="R199" s="3">
        <v>5</v>
      </c>
      <c r="S199" s="4">
        <v>17.051500000000001</v>
      </c>
      <c r="T199" s="3">
        <v>1</v>
      </c>
      <c r="U199" s="4">
        <v>23.904656654872959</v>
      </c>
      <c r="V199" s="3">
        <v>0</v>
      </c>
      <c r="W199" s="4">
        <v>61.068702290076338</v>
      </c>
      <c r="X199" s="4">
        <v>9.9411199999999997</v>
      </c>
      <c r="Y199" s="4">
        <v>2.5535033725490202</v>
      </c>
      <c r="Z199" s="4">
        <v>0.50824324506981333</v>
      </c>
      <c r="AA199" s="4">
        <v>1.3054875510616775</v>
      </c>
      <c r="AB199" s="4">
        <v>5.1125350571144228</v>
      </c>
      <c r="AC199" s="5">
        <v>0.26669999999999999</v>
      </c>
      <c r="AD199" s="4">
        <v>30.4</v>
      </c>
      <c r="AE199" s="4">
        <v>99.346405228758172</v>
      </c>
      <c r="AF199" s="4">
        <v>1.262</v>
      </c>
      <c r="AG199" s="4">
        <v>4.7319085114360711</v>
      </c>
    </row>
    <row r="200" spans="1:33" x14ac:dyDescent="0.25">
      <c r="A200" s="3">
        <v>9</v>
      </c>
      <c r="B200" s="3" t="s">
        <v>137</v>
      </c>
      <c r="C200" s="3" t="s">
        <v>95</v>
      </c>
      <c r="D200" s="3">
        <v>1.5269999999999999</v>
      </c>
      <c r="E200" s="3">
        <v>0.53755874999999986</v>
      </c>
      <c r="F200" s="3">
        <v>1.0250682499999999</v>
      </c>
      <c r="G200" s="3">
        <v>0.25453120000000001</v>
      </c>
      <c r="H200" s="3">
        <v>9.6518949999999992E-2</v>
      </c>
      <c r="I200" s="3">
        <v>0.15820034999999999</v>
      </c>
      <c r="J200" s="4">
        <v>71.921500000000009</v>
      </c>
      <c r="K200" s="4">
        <v>22.423000000000002</v>
      </c>
      <c r="L200" s="9">
        <v>0.05</v>
      </c>
      <c r="M200" s="3">
        <v>0.51600000000000001</v>
      </c>
      <c r="N200" s="3">
        <v>12.8535</v>
      </c>
      <c r="O200" s="4">
        <v>69.621000000000009</v>
      </c>
      <c r="P200" s="4">
        <v>193.7765</v>
      </c>
      <c r="Q200" s="4">
        <v>172.04750000000001</v>
      </c>
      <c r="R200" s="3">
        <v>5.165</v>
      </c>
      <c r="S200" s="4">
        <v>14.112500000000001</v>
      </c>
      <c r="T200" s="3">
        <v>1</v>
      </c>
      <c r="U200" s="4">
        <v>26.46544119400108</v>
      </c>
      <c r="V200" s="3">
        <v>0</v>
      </c>
      <c r="W200" s="4">
        <v>50.332594235033255</v>
      </c>
      <c r="X200" s="4">
        <v>72.125251450676984</v>
      </c>
      <c r="Y200" s="4">
        <v>14.521646609042552</v>
      </c>
      <c r="Z200" s="4">
        <v>6.9923418949944764</v>
      </c>
      <c r="AA200" s="4">
        <v>14.078331226082629</v>
      </c>
      <c r="AB200" s="4">
        <v>9.6947209948740429</v>
      </c>
      <c r="AC200" s="5">
        <v>0.29463999999999996</v>
      </c>
      <c r="AD200" s="4">
        <v>32.200000000000003</v>
      </c>
      <c r="AE200" s="4">
        <v>71.875</v>
      </c>
      <c r="AF200" s="4">
        <v>2.206</v>
      </c>
      <c r="AG200" s="4">
        <v>7.4871029052402944</v>
      </c>
    </row>
    <row r="201" spans="1:33" x14ac:dyDescent="0.25">
      <c r="A201" s="3">
        <v>9</v>
      </c>
      <c r="B201" s="3" t="s">
        <v>28</v>
      </c>
      <c r="C201" s="3" t="s">
        <v>29</v>
      </c>
      <c r="D201" s="3">
        <v>1.5649999999999999</v>
      </c>
      <c r="E201" s="3">
        <v>0.83639520000000001</v>
      </c>
      <c r="F201" s="3">
        <v>0.80132614999999996</v>
      </c>
      <c r="G201" s="3">
        <v>0.24298529999999999</v>
      </c>
      <c r="H201" s="3">
        <v>9.5463850000000003E-2</v>
      </c>
      <c r="I201" s="3">
        <v>0.16966965000000001</v>
      </c>
      <c r="J201" s="4">
        <v>31.8535</v>
      </c>
      <c r="K201" s="4">
        <v>57.286999999999999</v>
      </c>
      <c r="L201" s="9">
        <v>0.05</v>
      </c>
      <c r="M201" s="3">
        <v>0.505</v>
      </c>
      <c r="N201" s="3">
        <v>4.6635</v>
      </c>
      <c r="O201" s="4">
        <v>17.937999999999999</v>
      </c>
      <c r="P201" s="4">
        <v>1092.8805</v>
      </c>
      <c r="Q201" s="4">
        <v>1463.9765</v>
      </c>
      <c r="R201" s="3">
        <v>5</v>
      </c>
      <c r="S201" s="4">
        <v>13.667999999999999</v>
      </c>
      <c r="T201" s="3">
        <v>1</v>
      </c>
      <c r="U201" s="4">
        <v>13.734898792646625</v>
      </c>
      <c r="V201" s="3">
        <v>0</v>
      </c>
      <c r="W201" s="4">
        <v>52.72895467160037</v>
      </c>
      <c r="X201" s="4">
        <v>75.078773283160871</v>
      </c>
      <c r="Y201" s="4">
        <v>15.882613291408397</v>
      </c>
      <c r="Z201" s="4">
        <v>6.5242172946202306</v>
      </c>
      <c r="AA201" s="4">
        <v>13.801719952024403</v>
      </c>
      <c r="AB201" s="4">
        <v>8.6898293742946944</v>
      </c>
      <c r="AC201" s="5">
        <v>0.38353999999999999</v>
      </c>
      <c r="AD201" s="4">
        <v>48</v>
      </c>
      <c r="AE201" s="4">
        <v>46.966731898238741</v>
      </c>
      <c r="AF201" s="4">
        <v>1.45</v>
      </c>
      <c r="AG201" s="4">
        <v>3.780570475048235</v>
      </c>
    </row>
    <row r="202" spans="1:33" x14ac:dyDescent="0.25">
      <c r="A202" s="3">
        <v>9</v>
      </c>
      <c r="B202" s="3" t="s">
        <v>28</v>
      </c>
      <c r="C202" s="3" t="s">
        <v>29</v>
      </c>
      <c r="D202" s="3">
        <v>1.5</v>
      </c>
      <c r="E202" s="3">
        <v>0.98251664999999999</v>
      </c>
      <c r="F202" s="3">
        <v>0.57283554999999997</v>
      </c>
      <c r="G202" s="3">
        <v>0.31799659999999996</v>
      </c>
      <c r="H202" s="3">
        <v>9.0951550000000006E-2</v>
      </c>
      <c r="I202" s="3">
        <v>0.1305965</v>
      </c>
      <c r="J202" s="4">
        <v>26.3475</v>
      </c>
      <c r="K202" s="4">
        <v>45.765000000000001</v>
      </c>
      <c r="L202" s="9">
        <v>0.05</v>
      </c>
      <c r="M202" s="3">
        <v>0.47650000000000003</v>
      </c>
      <c r="N202" s="3">
        <v>3.883</v>
      </c>
      <c r="O202" s="4">
        <v>28.881499999999999</v>
      </c>
      <c r="P202" s="4">
        <v>1006.4525</v>
      </c>
      <c r="Q202" s="4">
        <v>507.35599999999999</v>
      </c>
      <c r="R202" s="3">
        <v>5</v>
      </c>
      <c r="S202" s="4">
        <v>12.920500000000001</v>
      </c>
      <c r="T202" s="3">
        <v>1</v>
      </c>
      <c r="U202" s="4">
        <v>13.452310048498259</v>
      </c>
      <c r="V202" s="3">
        <v>0</v>
      </c>
      <c r="W202" s="4">
        <v>54.101326899879375</v>
      </c>
      <c r="AC202" s="5">
        <v>0.43434</v>
      </c>
      <c r="AD202" s="4">
        <v>72.2</v>
      </c>
      <c r="AE202" s="4">
        <v>47.437582128777919</v>
      </c>
      <c r="AF202" s="4">
        <v>1.238</v>
      </c>
      <c r="AG202" s="4">
        <v>2.8503016070359624</v>
      </c>
    </row>
    <row r="203" spans="1:33" x14ac:dyDescent="0.25">
      <c r="A203" s="3">
        <v>9</v>
      </c>
      <c r="B203" s="3" t="s">
        <v>40</v>
      </c>
      <c r="C203" s="3" t="s">
        <v>39</v>
      </c>
      <c r="D203" s="3">
        <v>1.915</v>
      </c>
      <c r="E203" s="3">
        <v>0.56825369999999997</v>
      </c>
      <c r="F203" s="3">
        <v>0.75138569999999993</v>
      </c>
      <c r="G203" s="3">
        <v>0.11263445</v>
      </c>
      <c r="H203" s="3">
        <v>0.10329965000000002</v>
      </c>
      <c r="I203" s="3">
        <v>0.16899649999999999</v>
      </c>
      <c r="J203" s="4">
        <v>373.375</v>
      </c>
      <c r="K203" s="4">
        <v>8.6344999999999992</v>
      </c>
      <c r="L203" s="9">
        <v>0.05</v>
      </c>
      <c r="M203" s="3">
        <v>0.89249999999999996</v>
      </c>
      <c r="N203" s="3">
        <v>12.256499999999999</v>
      </c>
      <c r="O203" s="4">
        <v>55.291499999999999</v>
      </c>
      <c r="P203" s="4">
        <v>502.36250000000001</v>
      </c>
      <c r="Q203" s="4">
        <v>314.50350000000003</v>
      </c>
      <c r="R203" s="3">
        <v>5</v>
      </c>
      <c r="S203" s="4">
        <v>18.470500000000001</v>
      </c>
      <c r="T203" s="3">
        <v>1</v>
      </c>
      <c r="U203" s="4">
        <v>22.05455028914561</v>
      </c>
      <c r="V203" s="3">
        <v>0</v>
      </c>
      <c r="W203" s="4">
        <v>53.311258278145701</v>
      </c>
      <c r="X203" s="4">
        <v>68.531823255813961</v>
      </c>
      <c r="Y203" s="4">
        <v>14.678447250536042</v>
      </c>
      <c r="Z203" s="4">
        <v>5.5611099899387337</v>
      </c>
      <c r="AA203" s="4">
        <v>11.911029907528354</v>
      </c>
      <c r="AB203" s="4">
        <v>8.1146389016681404</v>
      </c>
      <c r="AC203" s="5">
        <v>0.33273999999999998</v>
      </c>
      <c r="AD203" s="4">
        <v>48.4</v>
      </c>
      <c r="AE203" s="4">
        <v>85.815602836879435</v>
      </c>
      <c r="AF203" s="4">
        <v>0.85799999999999998</v>
      </c>
      <c r="AG203" s="4">
        <v>2.5785898900042077</v>
      </c>
    </row>
    <row r="204" spans="1:33" x14ac:dyDescent="0.25">
      <c r="A204" s="3">
        <v>9</v>
      </c>
      <c r="B204" s="3" t="s">
        <v>68</v>
      </c>
      <c r="C204" s="3" t="s">
        <v>31</v>
      </c>
      <c r="D204" s="3">
        <v>1.3540000000000001</v>
      </c>
      <c r="E204" s="3">
        <v>0.48824830000000002</v>
      </c>
      <c r="F204" s="3">
        <v>0.82215820000000006</v>
      </c>
      <c r="G204" s="3">
        <v>0.19263659999999999</v>
      </c>
      <c r="H204" s="3">
        <v>7.3993599999999993E-2</v>
      </c>
      <c r="I204" s="3">
        <v>0.16216629999999999</v>
      </c>
      <c r="J204" s="4">
        <v>6808.9709999999995</v>
      </c>
      <c r="K204" s="4">
        <v>15.532500000000001</v>
      </c>
      <c r="L204" s="9">
        <v>0.05</v>
      </c>
      <c r="M204" s="3">
        <v>0.626</v>
      </c>
      <c r="N204" s="3">
        <v>7.9695</v>
      </c>
      <c r="O204" s="4">
        <v>58.662500000000001</v>
      </c>
      <c r="P204" s="4">
        <v>225.45</v>
      </c>
      <c r="Q204" s="4">
        <v>995.40949999999998</v>
      </c>
      <c r="R204" s="3">
        <v>5</v>
      </c>
      <c r="S204" s="4">
        <v>5.3964999999999996</v>
      </c>
      <c r="T204" s="3">
        <v>5.6772227772227772</v>
      </c>
      <c r="U204" s="4">
        <v>21.995788159902887</v>
      </c>
      <c r="V204" s="3">
        <v>0</v>
      </c>
      <c r="W204" s="4">
        <v>60.396039603960396</v>
      </c>
      <c r="X204" s="4">
        <v>34.652612813370467</v>
      </c>
      <c r="Y204" s="4">
        <v>8.7497847353760427</v>
      </c>
      <c r="Z204" s="4">
        <v>0.81022420934151929</v>
      </c>
      <c r="AA204" s="4">
        <v>2.0458161285873362</v>
      </c>
      <c r="AB204" s="4">
        <v>2.3381330975103269</v>
      </c>
      <c r="AC204" s="5">
        <v>0.30225999999999997</v>
      </c>
      <c r="AD204" s="4">
        <v>64</v>
      </c>
      <c r="AE204" s="4">
        <v>72.72727272727272</v>
      </c>
      <c r="AF204" s="4">
        <v>1.556</v>
      </c>
      <c r="AG204" s="4">
        <v>5.1478859260239531</v>
      </c>
    </row>
    <row r="205" spans="1:33" x14ac:dyDescent="0.25">
      <c r="A205" s="3">
        <v>9</v>
      </c>
      <c r="B205" s="3" t="s">
        <v>50</v>
      </c>
      <c r="C205" s="3" t="s">
        <v>29</v>
      </c>
      <c r="D205" s="3">
        <v>1.8879999999999999</v>
      </c>
      <c r="E205" s="3">
        <v>1.47012565</v>
      </c>
      <c r="F205" s="3">
        <v>0.61431824999999995</v>
      </c>
      <c r="G205" s="3">
        <v>0.2358335</v>
      </c>
      <c r="H205" s="3">
        <v>0.16008005000000003</v>
      </c>
      <c r="I205" s="3">
        <v>0.14528475000000002</v>
      </c>
      <c r="J205" s="4">
        <v>27.551500000000001</v>
      </c>
      <c r="K205" s="4">
        <v>55.189</v>
      </c>
      <c r="L205" s="9">
        <v>0.05</v>
      </c>
      <c r="M205" s="3">
        <v>0.3</v>
      </c>
      <c r="N205" s="3">
        <v>4.3339999999999996</v>
      </c>
      <c r="O205" s="4">
        <v>9.5805000000000007</v>
      </c>
      <c r="P205" s="4">
        <v>329.51</v>
      </c>
      <c r="Q205" s="4">
        <v>130.47499999999999</v>
      </c>
      <c r="R205" s="3">
        <v>5</v>
      </c>
      <c r="S205" s="4">
        <v>10.403500000000001</v>
      </c>
      <c r="T205" s="3">
        <v>1</v>
      </c>
      <c r="U205" s="4">
        <v>15.071887725197449</v>
      </c>
      <c r="V205" s="3">
        <v>3</v>
      </c>
      <c r="W205" s="4">
        <v>56.231884057971016</v>
      </c>
      <c r="X205" s="4">
        <v>60.55128160418483</v>
      </c>
      <c r="Y205" s="4">
        <v>13.834564340028985</v>
      </c>
      <c r="Z205" s="4">
        <v>3.8375927061141843</v>
      </c>
      <c r="AA205" s="4">
        <v>8.7680098252277734</v>
      </c>
      <c r="AB205" s="4">
        <v>6.3377563685604308</v>
      </c>
      <c r="AC205" s="5">
        <v>0.27178000000000002</v>
      </c>
      <c r="AD205" s="4">
        <v>26</v>
      </c>
      <c r="AE205" s="4">
        <v>86.092715231788077</v>
      </c>
      <c r="AF205" s="4">
        <v>0.90800000000000003</v>
      </c>
      <c r="AG205" s="4">
        <v>3.340937522996541</v>
      </c>
    </row>
    <row r="206" spans="1:33" x14ac:dyDescent="0.25">
      <c r="A206" s="3">
        <v>9</v>
      </c>
      <c r="B206" s="3" t="s">
        <v>131</v>
      </c>
      <c r="C206" s="3" t="s">
        <v>39</v>
      </c>
      <c r="D206" s="3">
        <v>1.694</v>
      </c>
      <c r="E206" s="3">
        <v>0.39348080000000002</v>
      </c>
      <c r="F206" s="3">
        <v>1.0049304000000001</v>
      </c>
      <c r="G206" s="3">
        <v>0.44569130000000001</v>
      </c>
      <c r="H206" s="3">
        <v>0.14175894999999999</v>
      </c>
      <c r="I206" s="3">
        <v>0.22713259999999996</v>
      </c>
      <c r="J206" s="4">
        <v>109.791</v>
      </c>
      <c r="K206" s="4">
        <v>15.167</v>
      </c>
      <c r="L206" s="10">
        <v>6.8174999999999999</v>
      </c>
      <c r="M206" s="3">
        <v>1.5674999999999999</v>
      </c>
      <c r="N206" s="3">
        <v>6.4410000000000007</v>
      </c>
      <c r="O206" s="4">
        <v>48.265000000000001</v>
      </c>
      <c r="P206" s="4">
        <v>71.009500000000003</v>
      </c>
      <c r="Q206" s="4">
        <v>3063.8410000000003</v>
      </c>
      <c r="R206" s="3">
        <v>18.555499999999999</v>
      </c>
      <c r="S206" s="4">
        <v>10.1065</v>
      </c>
      <c r="T206" s="3">
        <v>1</v>
      </c>
      <c r="U206" s="4">
        <v>17.884930864776187</v>
      </c>
      <c r="V206" s="3">
        <v>0</v>
      </c>
      <c r="W206" s="4">
        <v>63.218390804597703</v>
      </c>
      <c r="X206" s="4">
        <v>55.652886454183268</v>
      </c>
      <c r="Y206" s="4">
        <v>15.130628504731076</v>
      </c>
      <c r="Z206" s="4">
        <v>5.198474169264415</v>
      </c>
      <c r="AA206" s="4">
        <v>14.133351647687629</v>
      </c>
      <c r="AB206" s="4">
        <v>9.3408886770753661</v>
      </c>
      <c r="AC206" s="5">
        <v>0.34797999999999996</v>
      </c>
      <c r="AD206" s="4">
        <v>49</v>
      </c>
      <c r="AE206" s="4">
        <v>69.602272727272734</v>
      </c>
      <c r="AF206" s="4">
        <v>1.1200000000000001</v>
      </c>
      <c r="AG206" s="4">
        <v>3.2185757802172548</v>
      </c>
    </row>
    <row r="207" spans="1:33" x14ac:dyDescent="0.25">
      <c r="A207" s="3">
        <v>9</v>
      </c>
      <c r="B207" s="3" t="s">
        <v>138</v>
      </c>
      <c r="C207" s="3" t="s">
        <v>31</v>
      </c>
      <c r="D207" s="3">
        <v>1.2290000000000001</v>
      </c>
      <c r="E207" s="3">
        <v>1.4187737999999999</v>
      </c>
      <c r="F207" s="3">
        <v>0.71257150000000002</v>
      </c>
      <c r="G207" s="3">
        <v>0.33665804999999999</v>
      </c>
      <c r="H207" s="3">
        <v>7.7133400000000005E-2</v>
      </c>
      <c r="I207" s="3">
        <v>0.19012155</v>
      </c>
      <c r="J207" s="4">
        <v>3055.3490000000002</v>
      </c>
      <c r="K207" s="4">
        <v>40.634</v>
      </c>
      <c r="L207" s="9">
        <v>0.05</v>
      </c>
      <c r="M207" s="3">
        <v>0.72350000000000003</v>
      </c>
      <c r="N207" s="3">
        <v>11.9255</v>
      </c>
      <c r="O207" s="4">
        <v>54.182499999999997</v>
      </c>
      <c r="P207" s="4">
        <v>1178.8544999999999</v>
      </c>
      <c r="Q207" s="4">
        <v>109.50700000000001</v>
      </c>
      <c r="R207" s="3">
        <v>6.5410000000000004</v>
      </c>
      <c r="S207" s="4">
        <v>7.9415000000000004</v>
      </c>
      <c r="T207" s="3">
        <v>4.1910616705698676</v>
      </c>
      <c r="U207" s="4">
        <v>21.973359527741408</v>
      </c>
      <c r="V207" s="3">
        <v>0</v>
      </c>
      <c r="W207" s="4">
        <v>57.468643101482321</v>
      </c>
      <c r="X207" s="4">
        <v>29.152760511882999</v>
      </c>
      <c r="Y207" s="4">
        <v>6.8544158093623011</v>
      </c>
      <c r="Z207" s="4">
        <v>0.6471579109989225</v>
      </c>
      <c r="AA207" s="4">
        <v>1.5216018443593966</v>
      </c>
      <c r="AB207" s="4">
        <v>2.2198855258840187</v>
      </c>
      <c r="AC207" s="5">
        <v>0.30987999999999999</v>
      </c>
      <c r="AD207" s="4">
        <v>150</v>
      </c>
      <c r="AE207" s="4">
        <v>72.922252010723867</v>
      </c>
      <c r="AF207" s="4">
        <v>1.766</v>
      </c>
      <c r="AG207" s="4">
        <v>5.6989802504195177</v>
      </c>
    </row>
    <row r="208" spans="1:33" x14ac:dyDescent="0.25">
      <c r="A208" s="3">
        <v>9</v>
      </c>
      <c r="B208" s="3" t="s">
        <v>92</v>
      </c>
      <c r="C208" s="3" t="s">
        <v>52</v>
      </c>
      <c r="D208" s="3">
        <v>2.1720000000000002</v>
      </c>
      <c r="E208" s="3">
        <v>0.55617785000000008</v>
      </c>
      <c r="F208" s="3">
        <v>0.76296889999999995</v>
      </c>
      <c r="G208" s="3">
        <v>0.16417925</v>
      </c>
      <c r="H208" s="3">
        <v>0.15661625000000001</v>
      </c>
      <c r="I208" s="3">
        <v>0.2321019</v>
      </c>
      <c r="J208" s="4">
        <v>44.214500000000001</v>
      </c>
      <c r="K208" s="4">
        <v>24.592500000000001</v>
      </c>
      <c r="L208" s="9">
        <v>0.05</v>
      </c>
      <c r="M208" s="3">
        <v>0.90800000000000003</v>
      </c>
      <c r="N208" s="3">
        <v>8.2714999999999996</v>
      </c>
      <c r="O208" s="4">
        <v>40.859499999999997</v>
      </c>
      <c r="P208" s="4">
        <v>29.892499999999998</v>
      </c>
      <c r="Q208" s="4">
        <v>151.01650000000001</v>
      </c>
      <c r="R208" s="3">
        <v>5</v>
      </c>
      <c r="S208" s="4">
        <v>11.5565</v>
      </c>
      <c r="T208" s="3">
        <v>1</v>
      </c>
      <c r="U208" s="4">
        <v>12.780568944655554</v>
      </c>
      <c r="V208" s="3">
        <v>1</v>
      </c>
      <c r="W208" s="4">
        <v>58.024691358024697</v>
      </c>
      <c r="X208" s="4">
        <v>129.17809324452904</v>
      </c>
      <c r="Y208" s="4">
        <v>30.774781037667221</v>
      </c>
      <c r="Z208" s="4">
        <v>0.31312805191791837</v>
      </c>
      <c r="AA208" s="4">
        <v>0.74598153545151158</v>
      </c>
      <c r="AB208" s="4">
        <v>0.24240027395758143</v>
      </c>
      <c r="AC208" s="5">
        <v>0.24637999999999999</v>
      </c>
      <c r="AD208" s="4">
        <v>43.6</v>
      </c>
      <c r="AE208" s="4">
        <v>91.596638655462186</v>
      </c>
      <c r="AF208" s="4">
        <v>0.57599999999999996</v>
      </c>
      <c r="AG208" s="4">
        <v>2.3378520983846092</v>
      </c>
    </row>
    <row r="209" spans="1:33" x14ac:dyDescent="0.25">
      <c r="A209" s="3">
        <v>9</v>
      </c>
      <c r="B209" s="3" t="s">
        <v>68</v>
      </c>
      <c r="C209" s="3" t="s">
        <v>31</v>
      </c>
      <c r="D209" s="3">
        <v>1.417</v>
      </c>
      <c r="E209" s="3">
        <v>0.85122450000000005</v>
      </c>
      <c r="F209" s="3">
        <v>0.70666800000000007</v>
      </c>
      <c r="G209" s="3">
        <v>0.26058029999999999</v>
      </c>
      <c r="H209" s="3">
        <v>8.9780849999999995E-2</v>
      </c>
      <c r="I209" s="3">
        <v>0.16883215000000001</v>
      </c>
      <c r="J209" s="4">
        <v>8250.3244999999988</v>
      </c>
      <c r="K209" s="4">
        <v>16.962499999999999</v>
      </c>
      <c r="L209" s="9">
        <v>0.05</v>
      </c>
      <c r="M209" s="3">
        <v>0.78249999999999997</v>
      </c>
      <c r="N209" s="3">
        <v>9.1720000000000006</v>
      </c>
      <c r="O209" s="4">
        <v>53.698</v>
      </c>
      <c r="P209" s="4">
        <v>458.16049999999996</v>
      </c>
      <c r="Q209" s="4">
        <v>817.529</v>
      </c>
      <c r="R209" s="3">
        <v>5</v>
      </c>
      <c r="S209" s="4">
        <v>7.2319999999999993</v>
      </c>
      <c r="T209" s="3">
        <v>4.6909978768577494</v>
      </c>
      <c r="U209" s="4">
        <v>19.858843012651008</v>
      </c>
      <c r="V209" s="3">
        <v>0</v>
      </c>
      <c r="W209" s="4">
        <v>59.517871986699909</v>
      </c>
      <c r="X209" s="4">
        <v>40.477720659553832</v>
      </c>
      <c r="Y209" s="4">
        <v>9.9989112840745893</v>
      </c>
      <c r="Z209" s="4">
        <v>2.1082353729640713</v>
      </c>
      <c r="AA209" s="4">
        <v>5.2078175640159694</v>
      </c>
      <c r="AB209" s="4">
        <v>5.2083846091429331</v>
      </c>
      <c r="AC209" s="5">
        <v>0.29463999999999996</v>
      </c>
      <c r="AD209" s="4">
        <v>69.8</v>
      </c>
      <c r="AE209" s="4">
        <v>71.663244353182748</v>
      </c>
      <c r="AF209" s="4">
        <v>1.6259999999999999</v>
      </c>
      <c r="AG209" s="4">
        <v>5.5185989682324195</v>
      </c>
    </row>
    <row r="210" spans="1:33" x14ac:dyDescent="0.25">
      <c r="A210" s="3">
        <v>9</v>
      </c>
      <c r="B210" s="3" t="s">
        <v>36</v>
      </c>
      <c r="C210" s="3" t="s">
        <v>29</v>
      </c>
      <c r="D210" s="3">
        <v>1.2350000000000001</v>
      </c>
      <c r="E210" s="3">
        <v>0.35076284999999996</v>
      </c>
      <c r="F210" s="3">
        <v>1.1540724</v>
      </c>
      <c r="G210" s="3">
        <v>0.28892505000000002</v>
      </c>
      <c r="H210" s="3">
        <v>9.8978750000000004E-2</v>
      </c>
      <c r="I210" s="3">
        <v>0.11834030000000001</v>
      </c>
      <c r="J210" s="4">
        <v>32.287500000000001</v>
      </c>
      <c r="K210" s="4">
        <v>15.846499999999999</v>
      </c>
      <c r="L210" s="9">
        <v>0.05</v>
      </c>
      <c r="M210" s="3">
        <v>0.33050000000000002</v>
      </c>
      <c r="N210" s="3">
        <v>3.9539999999999997</v>
      </c>
      <c r="O210" s="4">
        <v>24.429500000000001</v>
      </c>
      <c r="P210" s="4">
        <v>120.816</v>
      </c>
      <c r="Q210" s="4">
        <v>1591.5284999999999</v>
      </c>
      <c r="R210" s="3">
        <v>5</v>
      </c>
      <c r="S210" s="4">
        <v>8.875</v>
      </c>
      <c r="T210" s="3">
        <v>1</v>
      </c>
      <c r="U210" s="4">
        <v>22.912524850894641</v>
      </c>
      <c r="V210" s="3">
        <v>0</v>
      </c>
      <c r="W210" s="4">
        <v>64.086021505376351</v>
      </c>
      <c r="X210" s="4">
        <v>64.217637450199192</v>
      </c>
      <c r="Y210" s="4">
        <v>17.880958930744089</v>
      </c>
      <c r="Z210" s="4">
        <v>6.0142202849029731</v>
      </c>
      <c r="AA210" s="4">
        <v>16.746182230418462</v>
      </c>
      <c r="AB210" s="4">
        <v>9.3653714519893452</v>
      </c>
      <c r="AC210" s="5">
        <v>0.35052000000000005</v>
      </c>
      <c r="AD210" s="4">
        <v>26.8</v>
      </c>
      <c r="AE210" s="4">
        <v>80.23952095808383</v>
      </c>
      <c r="AF210" s="4">
        <v>1.4219999999999999</v>
      </c>
      <c r="AG210" s="4">
        <v>4.0568298527901394</v>
      </c>
    </row>
    <row r="211" spans="1:33" x14ac:dyDescent="0.25">
      <c r="A211" s="3">
        <v>9</v>
      </c>
      <c r="B211" s="3" t="s">
        <v>139</v>
      </c>
      <c r="C211" s="3" t="s">
        <v>44</v>
      </c>
      <c r="D211" s="3">
        <v>1.496</v>
      </c>
      <c r="E211" s="3">
        <v>0.1643502</v>
      </c>
      <c r="F211" s="3">
        <v>0.65628004999999989</v>
      </c>
      <c r="G211" s="3">
        <v>0.15653004999999998</v>
      </c>
      <c r="H211" s="3">
        <v>0.12590125000000002</v>
      </c>
      <c r="I211" s="3">
        <v>9.5495200000000002E-2</v>
      </c>
      <c r="J211" s="4">
        <v>25.956499999999998</v>
      </c>
      <c r="K211" s="4">
        <v>13.829000000000001</v>
      </c>
      <c r="L211" s="9">
        <v>0.05</v>
      </c>
      <c r="M211" s="3">
        <v>0.34749999999999998</v>
      </c>
      <c r="N211" s="3">
        <v>14.213000000000001</v>
      </c>
      <c r="O211" s="4">
        <v>18.997499999999999</v>
      </c>
      <c r="P211" s="4">
        <v>61.866500000000002</v>
      </c>
      <c r="Q211" s="4">
        <v>292.67750000000001</v>
      </c>
      <c r="R211" s="3">
        <v>6.4135</v>
      </c>
      <c r="S211" s="4">
        <v>8.0314999999999994</v>
      </c>
      <c r="T211" s="3">
        <v>1</v>
      </c>
      <c r="U211" s="4">
        <v>23.271074943439196</v>
      </c>
      <c r="V211" s="3">
        <v>0</v>
      </c>
      <c r="W211" s="4">
        <v>63.677130044843047</v>
      </c>
      <c r="X211" s="4">
        <v>68.335963249516439</v>
      </c>
      <c r="Y211" s="4">
        <v>18.81348124029897</v>
      </c>
      <c r="Z211" s="4">
        <v>0.25478583833251134</v>
      </c>
      <c r="AA211" s="4">
        <v>0.70144743145864219</v>
      </c>
      <c r="AB211" s="4">
        <v>0.37284297493869634</v>
      </c>
      <c r="AC211" s="5">
        <v>0.30480000000000002</v>
      </c>
      <c r="AD211" s="4">
        <v>66.8</v>
      </c>
      <c r="AE211" s="4">
        <v>103.08641975308642</v>
      </c>
      <c r="AF211" s="4">
        <v>1.048</v>
      </c>
      <c r="AG211" s="4">
        <v>3.4383202099737531</v>
      </c>
    </row>
    <row r="212" spans="1:33" x14ac:dyDescent="0.25">
      <c r="A212" s="3">
        <v>9</v>
      </c>
      <c r="B212" s="3" t="s">
        <v>34</v>
      </c>
      <c r="C212" s="3" t="s">
        <v>35</v>
      </c>
      <c r="D212" s="3">
        <v>1.236</v>
      </c>
      <c r="E212" s="3">
        <v>1.3149561000000001</v>
      </c>
      <c r="F212" s="3">
        <v>1.2860726500000002</v>
      </c>
      <c r="G212" s="3">
        <v>0.2621965</v>
      </c>
      <c r="H212" s="3">
        <v>9.3487249999999994E-2</v>
      </c>
      <c r="I212" s="3">
        <v>9.5447399999999988E-2</v>
      </c>
      <c r="J212" s="4">
        <v>31.619500000000002</v>
      </c>
      <c r="K212" s="4">
        <v>49.902500000000003</v>
      </c>
      <c r="L212" s="9">
        <v>0.05</v>
      </c>
      <c r="M212" s="3">
        <v>0.34</v>
      </c>
      <c r="N212" s="3">
        <v>6.3279999999999994</v>
      </c>
      <c r="O212" s="4">
        <v>38.317</v>
      </c>
      <c r="P212" s="4">
        <v>98.828499999999991</v>
      </c>
      <c r="Q212" s="4">
        <v>434.52199999999999</v>
      </c>
      <c r="R212" s="3">
        <v>5</v>
      </c>
      <c r="S212" s="4">
        <v>8.4380000000000006</v>
      </c>
      <c r="T212" s="3">
        <v>1</v>
      </c>
      <c r="U212" s="4">
        <v>24.956241008748044</v>
      </c>
      <c r="V212" s="3">
        <v>0</v>
      </c>
      <c r="W212" s="4">
        <v>64.95098039215685</v>
      </c>
      <c r="X212" s="4">
        <v>85.017947368421048</v>
      </c>
      <c r="Y212" s="4">
        <v>24.256868899521521</v>
      </c>
      <c r="Z212" s="4">
        <v>11.854774725701564</v>
      </c>
      <c r="AA212" s="4">
        <v>33.82341320340025</v>
      </c>
      <c r="AB212" s="4">
        <v>13.943849613693315</v>
      </c>
      <c r="AC212" s="5">
        <v>0.43688000000000005</v>
      </c>
      <c r="AD212" s="4">
        <v>109.8</v>
      </c>
      <c r="AE212" s="4">
        <v>54.845154845154845</v>
      </c>
      <c r="AF212" s="4">
        <v>2.5459999999999998</v>
      </c>
      <c r="AG212" s="4">
        <v>5.8276872367698216</v>
      </c>
    </row>
    <row r="213" spans="1:33" x14ac:dyDescent="0.25">
      <c r="A213" s="3">
        <v>9</v>
      </c>
      <c r="B213" s="3" t="s">
        <v>140</v>
      </c>
      <c r="C213" s="3" t="s">
        <v>39</v>
      </c>
      <c r="D213" s="3">
        <v>1.444</v>
      </c>
      <c r="E213" s="3">
        <v>0.64317100000000005</v>
      </c>
      <c r="F213" s="3">
        <v>1.3713465</v>
      </c>
      <c r="G213" s="3">
        <v>7.614245E-2</v>
      </c>
      <c r="H213" s="3">
        <v>0.1134965</v>
      </c>
      <c r="I213" s="3">
        <v>0.21871940000000001</v>
      </c>
      <c r="J213" s="4">
        <v>65.56450000000001</v>
      </c>
      <c r="K213" s="4">
        <v>10.324</v>
      </c>
      <c r="L213" s="9">
        <v>0.05</v>
      </c>
      <c r="M213" s="3">
        <v>0.57850000000000001</v>
      </c>
      <c r="N213" s="3">
        <v>7.6675000000000004</v>
      </c>
      <c r="O213" s="4">
        <v>41.5715</v>
      </c>
      <c r="P213" s="4">
        <v>346.096</v>
      </c>
      <c r="Q213" s="4">
        <v>351.42750000000001</v>
      </c>
      <c r="R213" s="3">
        <v>5</v>
      </c>
      <c r="S213" s="4">
        <v>25.154</v>
      </c>
      <c r="T213" s="3">
        <v>1</v>
      </c>
      <c r="U213" s="4">
        <v>30.945273631840795</v>
      </c>
      <c r="V213" s="3">
        <v>0</v>
      </c>
      <c r="W213" s="4">
        <v>57.432432432432442</v>
      </c>
      <c r="X213" s="4">
        <v>45.762787934186463</v>
      </c>
      <c r="Y213" s="4">
        <v>10.750623197237459</v>
      </c>
      <c r="Z213" s="4">
        <v>4.1849185960553603</v>
      </c>
      <c r="AA213" s="4">
        <v>9.8312373367649766</v>
      </c>
      <c r="AB213" s="4">
        <v>9.144806916208605</v>
      </c>
      <c r="AC213" s="5">
        <v>0.42417999999999995</v>
      </c>
      <c r="AD213" s="4">
        <v>150</v>
      </c>
      <c r="AE213" s="4">
        <v>82.275132275132279</v>
      </c>
      <c r="AF213" s="4">
        <v>2.0659999999999998</v>
      </c>
      <c r="AG213" s="4">
        <v>4.8705738130039133</v>
      </c>
    </row>
    <row r="214" spans="1:33" x14ac:dyDescent="0.25">
      <c r="A214" s="3">
        <v>9</v>
      </c>
      <c r="B214" s="3" t="s">
        <v>41</v>
      </c>
      <c r="C214" s="3" t="s">
        <v>42</v>
      </c>
      <c r="D214" s="3">
        <v>1.8939999999999999</v>
      </c>
      <c r="E214" s="3">
        <v>0.51014875000000004</v>
      </c>
      <c r="F214" s="3">
        <v>0.53516160000000002</v>
      </c>
      <c r="G214" s="3">
        <v>0.24042540000000001</v>
      </c>
      <c r="H214" s="3">
        <v>9.3528899999999998E-2</v>
      </c>
      <c r="I214" s="3">
        <v>0.14281165000000001</v>
      </c>
      <c r="J214" s="4">
        <v>43.1875</v>
      </c>
      <c r="K214" s="4">
        <v>25.532</v>
      </c>
      <c r="L214" s="9">
        <v>0.05</v>
      </c>
      <c r="M214" s="3">
        <v>0.38800000000000001</v>
      </c>
      <c r="N214" s="3">
        <v>5.8949999999999996</v>
      </c>
      <c r="O214" s="4">
        <v>55.494</v>
      </c>
      <c r="P214" s="4">
        <v>318.26350000000002</v>
      </c>
      <c r="Q214" s="4">
        <v>169.37099999999998</v>
      </c>
      <c r="R214" s="3">
        <v>5.875</v>
      </c>
      <c r="S214" s="4">
        <v>9.5515000000000008</v>
      </c>
      <c r="T214" s="3">
        <v>1</v>
      </c>
      <c r="U214" s="4">
        <v>21.638334203529219</v>
      </c>
      <c r="V214" s="3">
        <v>0</v>
      </c>
      <c r="W214" s="4">
        <v>51.965993623804472</v>
      </c>
      <c r="X214" s="4">
        <v>79.400774193548372</v>
      </c>
      <c r="Y214" s="4">
        <v>16.530116928347134</v>
      </c>
      <c r="Z214" s="4">
        <v>6.2177412097500824</v>
      </c>
      <c r="AA214" s="4">
        <v>12.94445681056378</v>
      </c>
      <c r="AB214" s="4">
        <v>7.8308319697156028</v>
      </c>
      <c r="AC214" s="5">
        <v>0.30479999999999996</v>
      </c>
      <c r="AD214" s="4">
        <v>76</v>
      </c>
      <c r="AE214" s="4">
        <v>84.070796460176993</v>
      </c>
      <c r="AF214" s="4">
        <v>1.0900000000000001</v>
      </c>
      <c r="AG214" s="4">
        <v>3.5761154855643054</v>
      </c>
    </row>
    <row r="215" spans="1:33" x14ac:dyDescent="0.25">
      <c r="A215" s="3">
        <v>9</v>
      </c>
      <c r="B215" s="3" t="s">
        <v>90</v>
      </c>
      <c r="C215" s="3" t="s">
        <v>39</v>
      </c>
      <c r="D215" s="3">
        <v>1.399</v>
      </c>
      <c r="E215" s="3">
        <v>0.34697735000000002</v>
      </c>
      <c r="F215" s="3">
        <v>0.81265729999999992</v>
      </c>
      <c r="G215" s="3">
        <v>0.27695690000000006</v>
      </c>
      <c r="H215" s="3">
        <v>0.10204615</v>
      </c>
      <c r="I215" s="3">
        <v>0.12209855</v>
      </c>
      <c r="J215" s="4">
        <v>906.64</v>
      </c>
      <c r="K215" s="4">
        <v>47.391999999999996</v>
      </c>
      <c r="L215" s="9">
        <v>0.05</v>
      </c>
      <c r="M215" s="3">
        <v>0.52500000000000002</v>
      </c>
      <c r="N215" s="3">
        <v>5.8094999999999999</v>
      </c>
      <c r="O215" s="4">
        <v>40.790999999999997</v>
      </c>
      <c r="P215" s="4">
        <v>69.606500000000011</v>
      </c>
      <c r="Q215" s="4">
        <v>204.13400000000001</v>
      </c>
      <c r="R215" s="3">
        <v>5</v>
      </c>
      <c r="S215" s="4">
        <v>8.6965000000000003</v>
      </c>
      <c r="T215" s="3">
        <v>1</v>
      </c>
      <c r="U215" s="4">
        <v>23.030646497231785</v>
      </c>
      <c r="V215" s="3">
        <v>0</v>
      </c>
      <c r="W215" s="4">
        <v>47.477360931435967</v>
      </c>
      <c r="X215" s="4">
        <v>92.774523222748826</v>
      </c>
      <c r="Y215" s="4">
        <v>17.663720800784446</v>
      </c>
      <c r="Z215" s="4">
        <v>8.1240918123594383</v>
      </c>
      <c r="AA215" s="4">
        <v>15.467790568851838</v>
      </c>
      <c r="AB215" s="4">
        <v>8.7568133256300751</v>
      </c>
      <c r="AC215" s="5">
        <v>0.28447999999999996</v>
      </c>
      <c r="AD215" s="4">
        <v>49</v>
      </c>
      <c r="AE215" s="4">
        <v>60.344827586206904</v>
      </c>
      <c r="AF215" s="4">
        <v>1.1399999999999999</v>
      </c>
      <c r="AG215" s="4">
        <v>4.0073115860517436</v>
      </c>
    </row>
    <row r="216" spans="1:33" x14ac:dyDescent="0.25">
      <c r="A216" s="3">
        <v>9</v>
      </c>
      <c r="B216" s="3" t="s">
        <v>76</v>
      </c>
      <c r="C216" s="3" t="s">
        <v>52</v>
      </c>
      <c r="D216" s="3">
        <v>0.96799999999999997</v>
      </c>
      <c r="E216" s="3">
        <v>0.49845874999999995</v>
      </c>
      <c r="F216" s="3">
        <v>0.67804059999999999</v>
      </c>
      <c r="G216" s="3">
        <v>0.16718155000000001</v>
      </c>
      <c r="H216" s="3">
        <v>6.2298699999999999E-2</v>
      </c>
      <c r="I216" s="3">
        <v>0.11051555000000002</v>
      </c>
      <c r="J216" s="4">
        <v>43.445499999999996</v>
      </c>
      <c r="K216" s="4">
        <v>35.415499999999994</v>
      </c>
      <c r="L216" s="9">
        <v>0.05</v>
      </c>
      <c r="M216" s="3">
        <v>0.32550000000000001</v>
      </c>
      <c r="N216" s="3">
        <v>5.8294999999999995</v>
      </c>
      <c r="O216" s="4">
        <v>34.35</v>
      </c>
      <c r="P216" s="4">
        <v>347.45249999999999</v>
      </c>
      <c r="Q216" s="4">
        <v>114.88</v>
      </c>
      <c r="R216" s="3">
        <v>5</v>
      </c>
      <c r="S216" s="4">
        <v>9.7750000000000004</v>
      </c>
      <c r="T216" s="3">
        <v>1</v>
      </c>
      <c r="U216" s="4">
        <v>24.633431085043981</v>
      </c>
      <c r="V216" s="3">
        <v>0</v>
      </c>
      <c r="W216" s="4">
        <v>51.503394762366639</v>
      </c>
      <c r="X216" s="4">
        <v>82.593792800702374</v>
      </c>
      <c r="Y216" s="4">
        <v>17.030840075504834</v>
      </c>
      <c r="Z216" s="4">
        <v>3.693820250979734</v>
      </c>
      <c r="AA216" s="4">
        <v>7.6166573575202117</v>
      </c>
      <c r="AB216" s="4">
        <v>4.4722734308773893</v>
      </c>
      <c r="AC216" s="5">
        <v>0.34035999999999994</v>
      </c>
      <c r="AD216" s="4">
        <v>47.6</v>
      </c>
      <c r="AE216" s="4">
        <v>47.6</v>
      </c>
      <c r="AF216" s="4">
        <v>2.1560000000000001</v>
      </c>
      <c r="AG216" s="4">
        <v>6.3344693853566829</v>
      </c>
    </row>
    <row r="217" spans="1:33" x14ac:dyDescent="0.25">
      <c r="A217" s="3">
        <v>9</v>
      </c>
      <c r="B217" s="3" t="s">
        <v>141</v>
      </c>
      <c r="C217" s="3" t="s">
        <v>61</v>
      </c>
      <c r="D217" s="3">
        <v>1.516</v>
      </c>
      <c r="E217" s="3">
        <v>1.3244025500000001</v>
      </c>
      <c r="F217" s="3">
        <v>0.86020319999999995</v>
      </c>
      <c r="G217" s="3">
        <v>0.44521955000000002</v>
      </c>
      <c r="H217" s="3">
        <v>9.464634999999999E-2</v>
      </c>
      <c r="I217" s="3">
        <v>0.15002795000000002</v>
      </c>
      <c r="J217" s="4">
        <v>24.270499999999998</v>
      </c>
      <c r="K217" s="4">
        <v>21.2165</v>
      </c>
      <c r="L217" s="9">
        <v>0.05</v>
      </c>
      <c r="M217" s="3">
        <v>0.3</v>
      </c>
      <c r="N217" s="3">
        <v>7.4024999999999999</v>
      </c>
      <c r="O217" s="4">
        <v>34.737499999999997</v>
      </c>
      <c r="P217" s="4">
        <v>234.0095</v>
      </c>
      <c r="Q217" s="4">
        <v>318.87649999999996</v>
      </c>
      <c r="R217" s="3">
        <v>5</v>
      </c>
      <c r="S217" s="4">
        <v>34.788499999999999</v>
      </c>
      <c r="T217" s="3">
        <v>1</v>
      </c>
      <c r="U217" s="4">
        <v>12.19</v>
      </c>
      <c r="V217" s="3">
        <v>0</v>
      </c>
      <c r="W217" s="4">
        <v>58.594917787742908</v>
      </c>
      <c r="X217" s="4">
        <v>8.5881028880866435</v>
      </c>
      <c r="Y217" s="4">
        <v>2.0741663653898796</v>
      </c>
      <c r="Z217" s="4">
        <v>0.2390894328562469</v>
      </c>
      <c r="AA217" s="4">
        <v>0.57743982159144125</v>
      </c>
      <c r="AB217" s="4">
        <v>2.7839609745233735</v>
      </c>
      <c r="AC217" s="5">
        <v>0.25654000000000005</v>
      </c>
      <c r="AD217" s="4">
        <v>44.4</v>
      </c>
      <c r="AE217" s="4">
        <v>80.144404332129966</v>
      </c>
      <c r="AF217" s="4">
        <v>0.748</v>
      </c>
      <c r="AG217" s="4">
        <v>2.9157246433304742</v>
      </c>
    </row>
    <row r="218" spans="1:33" x14ac:dyDescent="0.25">
      <c r="A218" s="3">
        <v>9</v>
      </c>
      <c r="B218" s="3" t="s">
        <v>62</v>
      </c>
      <c r="C218" s="3" t="s">
        <v>61</v>
      </c>
      <c r="D218" s="3">
        <f>(2.838+2.85)/2</f>
        <v>2.8440000000000003</v>
      </c>
      <c r="E218" s="3">
        <v>0.38113744999999999</v>
      </c>
      <c r="F218" s="3">
        <v>1.24234665</v>
      </c>
      <c r="G218" s="3">
        <v>0.25998445000000003</v>
      </c>
      <c r="H218" s="3">
        <v>0.16371835000000001</v>
      </c>
      <c r="I218" s="3">
        <v>0.15419495</v>
      </c>
      <c r="J218" s="4">
        <v>23.229500000000002</v>
      </c>
      <c r="K218" s="4">
        <v>93.046500000000009</v>
      </c>
      <c r="L218" s="9">
        <v>0.05</v>
      </c>
      <c r="M218" s="3">
        <v>0.3</v>
      </c>
      <c r="N218" s="3">
        <v>11.241</v>
      </c>
      <c r="O218" s="4">
        <v>36.453499999999998</v>
      </c>
      <c r="P218" s="4">
        <v>748.00750000000005</v>
      </c>
      <c r="Q218" s="4">
        <v>1264.6099999999999</v>
      </c>
      <c r="R218" s="3">
        <v>5</v>
      </c>
      <c r="S218" s="4">
        <v>34.6</v>
      </c>
      <c r="T218" s="3">
        <v>1</v>
      </c>
      <c r="V218" s="3">
        <v>4</v>
      </c>
      <c r="W218" s="4">
        <v>63.073852295409182</v>
      </c>
      <c r="X218" s="4">
        <v>2.5298463576158947</v>
      </c>
      <c r="Y218" s="4">
        <v>0.68510974333273689</v>
      </c>
      <c r="Z218" s="4">
        <v>0.34778821555216205</v>
      </c>
      <c r="AA218" s="4">
        <v>0.9418480864412605</v>
      </c>
      <c r="AB218" s="4">
        <v>13.747404640015951</v>
      </c>
      <c r="AC218" s="5">
        <v>0.19558</v>
      </c>
      <c r="AD218" s="4">
        <v>43.4</v>
      </c>
      <c r="AE218" s="4">
        <v>117.29729729729729</v>
      </c>
      <c r="AF218" s="4">
        <v>0.45800000000000002</v>
      </c>
      <c r="AG218" s="4">
        <v>2.341752735453523</v>
      </c>
    </row>
    <row r="219" spans="1:33" x14ac:dyDescent="0.25">
      <c r="A219" s="3">
        <v>9</v>
      </c>
      <c r="B219" s="3" t="s">
        <v>54</v>
      </c>
      <c r="C219" s="3" t="s">
        <v>42</v>
      </c>
      <c r="D219" s="3">
        <v>1.9550000000000001</v>
      </c>
      <c r="E219" s="3">
        <v>0.19956119999999999</v>
      </c>
      <c r="F219" s="3">
        <v>0.79474130000000009</v>
      </c>
      <c r="G219" s="3">
        <v>0.19322810000000001</v>
      </c>
      <c r="H219" s="3">
        <v>0.11021985000000001</v>
      </c>
      <c r="I219" s="3">
        <v>0.13316434999999999</v>
      </c>
      <c r="J219" s="4">
        <v>18.988500000000002</v>
      </c>
      <c r="K219" s="4">
        <v>20.334000000000003</v>
      </c>
      <c r="L219" s="9">
        <v>0.05</v>
      </c>
      <c r="M219" s="3">
        <v>0.35449999999999998</v>
      </c>
      <c r="N219" s="3">
        <v>4.4610000000000003</v>
      </c>
      <c r="O219" s="4">
        <v>39.781500000000001</v>
      </c>
      <c r="P219" s="4">
        <v>316.88549999999998</v>
      </c>
      <c r="Q219" s="4">
        <v>144.512</v>
      </c>
      <c r="R219" s="3">
        <v>5.968</v>
      </c>
      <c r="S219" s="4">
        <v>14.087</v>
      </c>
      <c r="T219" s="3">
        <v>1</v>
      </c>
      <c r="U219" s="4">
        <v>15.22</v>
      </c>
      <c r="V219" s="3">
        <v>0</v>
      </c>
      <c r="W219" s="4">
        <v>57.000664633897493</v>
      </c>
      <c r="X219" s="4">
        <v>100.71549065880039</v>
      </c>
      <c r="Y219" s="4">
        <v>23.422569163289211</v>
      </c>
      <c r="Z219" s="4">
        <v>9.1822473325197986</v>
      </c>
      <c r="AA219" s="4">
        <v>21.354393630368534</v>
      </c>
      <c r="AB219" s="4">
        <v>9.1170159351425113</v>
      </c>
      <c r="AC219" s="5">
        <v>0.30606999999999995</v>
      </c>
      <c r="AD219" s="4">
        <v>40</v>
      </c>
      <c r="AE219" s="4">
        <v>78.411509657075285</v>
      </c>
      <c r="AF219" s="4">
        <v>0.47899999999999998</v>
      </c>
      <c r="AG219" s="4">
        <v>1.5650014702519033</v>
      </c>
    </row>
    <row r="220" spans="1:33" x14ac:dyDescent="0.25">
      <c r="A220" s="3">
        <v>9</v>
      </c>
      <c r="B220" s="3" t="s">
        <v>93</v>
      </c>
      <c r="C220" s="3" t="s">
        <v>58</v>
      </c>
      <c r="D220" s="3">
        <v>2.8759999999999999</v>
      </c>
      <c r="E220" s="3">
        <v>0.33549645</v>
      </c>
      <c r="F220" s="3">
        <v>0.90156135000000004</v>
      </c>
      <c r="G220" s="3">
        <v>0.13135685</v>
      </c>
      <c r="H220" s="3">
        <v>0.14795865</v>
      </c>
      <c r="I220" s="3">
        <v>0.36316345</v>
      </c>
      <c r="J220" s="4">
        <v>13.600999999999999</v>
      </c>
      <c r="K220" s="4">
        <v>11.1495</v>
      </c>
      <c r="L220" s="9">
        <v>0.05</v>
      </c>
      <c r="M220" s="3">
        <v>0.44650000000000001</v>
      </c>
      <c r="N220" s="3">
        <v>4.9529999999999994</v>
      </c>
      <c r="O220" s="4">
        <v>48.202500000000001</v>
      </c>
      <c r="P220" s="4">
        <v>204.13850000000002</v>
      </c>
      <c r="Q220" s="4">
        <v>2152.5405000000001</v>
      </c>
      <c r="R220" s="3">
        <v>5</v>
      </c>
      <c r="S220" s="4">
        <v>10.004</v>
      </c>
      <c r="T220" s="3">
        <v>1</v>
      </c>
      <c r="U220" s="4">
        <v>22.21</v>
      </c>
      <c r="V220" s="3">
        <v>0</v>
      </c>
      <c r="W220" s="4">
        <v>65.139949109414758</v>
      </c>
      <c r="X220" s="4">
        <v>40.724495559502657</v>
      </c>
      <c r="Y220" s="4">
        <v>11.682282302835434</v>
      </c>
      <c r="Z220" s="4">
        <v>4.6041211522967318</v>
      </c>
      <c r="AA220" s="4">
        <v>13.207442429581135</v>
      </c>
      <c r="AB220" s="4">
        <v>11.305532675216662</v>
      </c>
      <c r="AC220" s="5">
        <v>0.35051999999999994</v>
      </c>
      <c r="AD220" s="4">
        <v>22.8</v>
      </c>
      <c r="AE220" s="4">
        <v>83.211678832116789</v>
      </c>
      <c r="AF220" s="4">
        <v>2.0760000000000001</v>
      </c>
      <c r="AG220" s="4">
        <v>5.9226292365628224</v>
      </c>
    </row>
    <row r="221" spans="1:33" x14ac:dyDescent="0.25">
      <c r="A221" s="3">
        <v>10</v>
      </c>
      <c r="B221" s="3" t="s">
        <v>69</v>
      </c>
      <c r="C221" s="3" t="s">
        <v>70</v>
      </c>
      <c r="D221" s="3">
        <v>1.03</v>
      </c>
      <c r="E221" s="3">
        <v>0.60487610000000003</v>
      </c>
      <c r="F221" s="3">
        <v>0.89927939999999995</v>
      </c>
      <c r="G221" s="3">
        <v>0.31272065000000004</v>
      </c>
      <c r="H221" s="3">
        <v>0.11655750000000001</v>
      </c>
      <c r="I221" s="3">
        <v>0.10030795000000001</v>
      </c>
      <c r="J221" s="4">
        <v>660.64100000000008</v>
      </c>
      <c r="K221" s="4">
        <v>31.089500000000001</v>
      </c>
      <c r="L221" s="9">
        <v>0.05</v>
      </c>
      <c r="M221" s="3">
        <v>0.5645</v>
      </c>
      <c r="N221" s="3">
        <v>8.75</v>
      </c>
      <c r="O221" s="4">
        <v>38.029499999999999</v>
      </c>
      <c r="P221" s="4">
        <v>538.20299999999997</v>
      </c>
      <c r="Q221" s="4">
        <v>316.96050000000002</v>
      </c>
      <c r="R221" s="3">
        <v>5</v>
      </c>
      <c r="S221" s="4">
        <v>14.9</v>
      </c>
      <c r="T221" s="3">
        <v>1</v>
      </c>
      <c r="U221" s="4">
        <v>32.07</v>
      </c>
      <c r="V221" s="3">
        <v>0</v>
      </c>
      <c r="W221" s="4">
        <v>59.732234809474768</v>
      </c>
      <c r="X221" s="4">
        <v>29.152183908045966</v>
      </c>
      <c r="Y221" s="4">
        <v>7.2395832671899329</v>
      </c>
      <c r="Z221" s="4">
        <v>2.9175613658372272</v>
      </c>
      <c r="AA221" s="4">
        <v>7.2454017550586896</v>
      </c>
      <c r="AB221" s="4">
        <v>10.008037048064807</v>
      </c>
      <c r="AC221" s="5">
        <v>0.23113999999999998</v>
      </c>
      <c r="AD221" s="4">
        <v>135</v>
      </c>
      <c r="AE221" s="4">
        <v>109.97442455242967</v>
      </c>
      <c r="AF221" s="4">
        <v>1.6919999999999999</v>
      </c>
      <c r="AG221" s="4">
        <v>7.3202388163018091</v>
      </c>
    </row>
    <row r="222" spans="1:33" x14ac:dyDescent="0.25">
      <c r="A222" s="3">
        <v>10</v>
      </c>
      <c r="B222" s="3" t="s">
        <v>92</v>
      </c>
      <c r="C222" s="3" t="s">
        <v>52</v>
      </c>
      <c r="D222" s="3">
        <v>2.1619999999999999</v>
      </c>
      <c r="E222" s="3">
        <v>1.4425783499999998</v>
      </c>
      <c r="F222" s="3">
        <v>0.41237894999999997</v>
      </c>
      <c r="G222" s="3">
        <v>0.23578274999999999</v>
      </c>
      <c r="H222" s="3">
        <v>0.19341039999999998</v>
      </c>
      <c r="I222" s="3">
        <v>0.21032259999999997</v>
      </c>
      <c r="J222" s="4">
        <v>64.649000000000001</v>
      </c>
      <c r="K222" s="4">
        <v>59.153999999999996</v>
      </c>
      <c r="L222" s="9">
        <v>0.05</v>
      </c>
      <c r="M222" s="3">
        <v>0.78550000000000009</v>
      </c>
      <c r="N222" s="3">
        <v>9.5570000000000004</v>
      </c>
      <c r="O222" s="4">
        <v>37.619</v>
      </c>
      <c r="P222" s="4">
        <v>69.595499999999987</v>
      </c>
      <c r="Q222" s="4">
        <v>200.51350000000002</v>
      </c>
      <c r="R222" s="3">
        <v>5</v>
      </c>
      <c r="S222" s="4">
        <v>11.841000000000001</v>
      </c>
      <c r="T222" s="3">
        <v>1</v>
      </c>
      <c r="U222" s="4">
        <v>12.95</v>
      </c>
      <c r="V222" s="3">
        <v>0</v>
      </c>
      <c r="W222" s="4">
        <v>53.982300884955748</v>
      </c>
      <c r="X222" s="4">
        <v>89.059823008849548</v>
      </c>
      <c r="Y222" s="4">
        <v>19.353384615384613</v>
      </c>
      <c r="Z222" s="4">
        <v>0.2222438328633019</v>
      </c>
      <c r="AA222" s="4">
        <v>0.48295294449140602</v>
      </c>
      <c r="AB222" s="4">
        <v>0.24954443581278885</v>
      </c>
      <c r="AC222" s="5">
        <v>0.19304000000000002</v>
      </c>
      <c r="AD222" s="4">
        <v>38.4</v>
      </c>
      <c r="AE222" s="4">
        <v>92.307692307692307</v>
      </c>
      <c r="AF222" s="4">
        <v>0.752</v>
      </c>
      <c r="AG222" s="4">
        <v>3.8955656858682137</v>
      </c>
    </row>
    <row r="223" spans="1:33" x14ac:dyDescent="0.25">
      <c r="A223" s="3">
        <v>10</v>
      </c>
      <c r="B223" s="3" t="s">
        <v>140</v>
      </c>
      <c r="C223" s="3" t="s">
        <v>39</v>
      </c>
      <c r="D223" s="3">
        <v>1.712</v>
      </c>
      <c r="E223" s="3">
        <v>0.74011404999999997</v>
      </c>
      <c r="F223" s="3">
        <v>1.23383215</v>
      </c>
      <c r="G223" s="3">
        <v>0.10167865000000001</v>
      </c>
      <c r="H223" s="3">
        <v>0.14924395000000001</v>
      </c>
      <c r="I223" s="3">
        <v>0.18722839999999999</v>
      </c>
      <c r="J223" s="4">
        <v>47.4895</v>
      </c>
      <c r="K223" s="4">
        <v>16.638999999999999</v>
      </c>
      <c r="L223" s="9">
        <v>0.05</v>
      </c>
      <c r="M223" s="3">
        <v>0.35349999999999998</v>
      </c>
      <c r="N223" s="3">
        <v>11.1295</v>
      </c>
      <c r="O223" s="4">
        <v>44.1875</v>
      </c>
      <c r="P223" s="4">
        <v>376.5385</v>
      </c>
      <c r="Q223" s="4">
        <v>202.82249999999999</v>
      </c>
      <c r="R223" s="3">
        <v>5</v>
      </c>
      <c r="S223" s="4">
        <v>25.447500000000002</v>
      </c>
      <c r="T223" s="3">
        <v>1</v>
      </c>
      <c r="U223" s="4">
        <v>30.07</v>
      </c>
      <c r="V223" s="3">
        <v>0</v>
      </c>
      <c r="W223" s="4">
        <v>58.36820083682008</v>
      </c>
      <c r="X223" s="4">
        <v>19.815599999999993</v>
      </c>
      <c r="Y223" s="4">
        <v>4.7597270351758771</v>
      </c>
      <c r="Z223" s="4">
        <v>1.3330402930402931</v>
      </c>
      <c r="AA223" s="4">
        <v>3.2019761812726637</v>
      </c>
      <c r="AB223" s="4">
        <v>6.7272264934712735</v>
      </c>
      <c r="AC223" s="5">
        <v>0.39116000000000001</v>
      </c>
      <c r="AD223" s="4">
        <v>65</v>
      </c>
      <c r="AE223" s="4">
        <v>81.658291457286438</v>
      </c>
      <c r="AF223" s="4">
        <v>1.726</v>
      </c>
      <c r="AG223" s="4">
        <v>4.4125166172410264</v>
      </c>
    </row>
    <row r="224" spans="1:33" x14ac:dyDescent="0.25">
      <c r="A224" s="3">
        <v>10</v>
      </c>
      <c r="B224" s="3" t="s">
        <v>72</v>
      </c>
      <c r="C224" s="3" t="s">
        <v>73</v>
      </c>
      <c r="D224" s="3">
        <v>2.2509999999999999</v>
      </c>
      <c r="E224" s="3">
        <v>0.59594605</v>
      </c>
      <c r="F224" s="3">
        <v>1.6305961</v>
      </c>
      <c r="G224" s="3">
        <v>0.17168080000000002</v>
      </c>
      <c r="H224" s="3">
        <v>0.12182425</v>
      </c>
      <c r="I224" s="3">
        <v>0.33030999999999999</v>
      </c>
      <c r="J224" s="4">
        <v>157.80900000000003</v>
      </c>
      <c r="K224" s="4">
        <v>70.329000000000008</v>
      </c>
      <c r="L224" s="9">
        <v>0.05</v>
      </c>
      <c r="M224" s="3">
        <v>23.6935</v>
      </c>
      <c r="N224" s="3">
        <v>5.3780000000000001</v>
      </c>
      <c r="O224" s="4">
        <v>56.746499999999997</v>
      </c>
      <c r="P224" s="4">
        <v>796.12249999999995</v>
      </c>
      <c r="Q224" s="4">
        <v>1226.6895</v>
      </c>
      <c r="R224" s="3">
        <v>12.911999999999999</v>
      </c>
      <c r="S224" s="4">
        <v>11.238</v>
      </c>
      <c r="T224" s="3">
        <v>2.0013338006503498</v>
      </c>
      <c r="U224" s="4">
        <v>28.39</v>
      </c>
      <c r="V224" s="3">
        <v>0</v>
      </c>
      <c r="W224" s="4">
        <v>67.156862745098039</v>
      </c>
      <c r="X224" s="4">
        <v>15.842487046632126</v>
      </c>
      <c r="Y224" s="4">
        <v>4.8236826231536618</v>
      </c>
      <c r="Z224" s="4">
        <v>0.5426117006714678</v>
      </c>
      <c r="AA224" s="4">
        <v>1.6521311483131258</v>
      </c>
      <c r="AB224" s="4">
        <v>3.4250411508893666</v>
      </c>
      <c r="AC224" s="5">
        <v>0.29718</v>
      </c>
      <c r="AD224" s="4">
        <v>28.6</v>
      </c>
      <c r="AE224" s="4">
        <v>106.71641791044776</v>
      </c>
      <c r="AF224" s="4">
        <v>0.94599999999999995</v>
      </c>
      <c r="AG224" s="4">
        <v>3.1832559391614508</v>
      </c>
    </row>
    <row r="225" spans="1:33" x14ac:dyDescent="0.25">
      <c r="A225" s="3">
        <v>10</v>
      </c>
      <c r="B225" s="3" t="s">
        <v>40</v>
      </c>
      <c r="C225" s="3" t="s">
        <v>39</v>
      </c>
      <c r="D225" s="3">
        <v>1.661</v>
      </c>
      <c r="E225" s="3">
        <v>0.39367869999999999</v>
      </c>
      <c r="F225" s="3">
        <v>0.74492310000000006</v>
      </c>
      <c r="G225" s="3">
        <v>0.10153585</v>
      </c>
      <c r="H225" s="3">
        <v>0.12580415</v>
      </c>
      <c r="I225" s="3">
        <v>0.16190855000000001</v>
      </c>
      <c r="J225" s="4">
        <v>308.25200000000001</v>
      </c>
      <c r="K225" s="4">
        <v>13.019500000000001</v>
      </c>
      <c r="L225" s="9">
        <v>0.05</v>
      </c>
      <c r="M225" s="3">
        <v>0.62349999999999994</v>
      </c>
      <c r="N225" s="3">
        <v>9.4600000000000009</v>
      </c>
      <c r="O225" s="4">
        <v>77.28</v>
      </c>
      <c r="P225" s="4">
        <v>465.76400000000001</v>
      </c>
      <c r="Q225" s="4">
        <v>991.72500000000002</v>
      </c>
      <c r="R225" s="3">
        <v>5</v>
      </c>
      <c r="S225" s="4">
        <v>21.95</v>
      </c>
      <c r="T225" s="3">
        <v>1</v>
      </c>
      <c r="U225" s="4">
        <v>22.1</v>
      </c>
      <c r="V225" s="3">
        <v>0</v>
      </c>
      <c r="W225" s="4">
        <v>54.166666666666671</v>
      </c>
      <c r="X225" s="4">
        <v>56.554394394394379</v>
      </c>
      <c r="Y225" s="4">
        <v>12.339140595140593</v>
      </c>
      <c r="Z225" s="4">
        <v>5.2479952479952479</v>
      </c>
      <c r="AA225" s="4">
        <v>11.450171450171451</v>
      </c>
      <c r="AB225" s="4">
        <v>9.2795534355778102</v>
      </c>
      <c r="AC225" s="5">
        <v>0.34543999999999997</v>
      </c>
      <c r="AD225" s="4">
        <v>52</v>
      </c>
      <c r="AE225" s="4">
        <v>90.909090909090907</v>
      </c>
      <c r="AF225" s="4">
        <v>0.97599999999999998</v>
      </c>
      <c r="AG225" s="4">
        <v>2.8253821213524781</v>
      </c>
    </row>
    <row r="226" spans="1:33" x14ac:dyDescent="0.25">
      <c r="A226" s="3">
        <v>10</v>
      </c>
      <c r="B226" s="3" t="s">
        <v>142</v>
      </c>
      <c r="C226" s="3" t="s">
        <v>39</v>
      </c>
      <c r="D226" s="3">
        <v>2.5840000000000001</v>
      </c>
      <c r="E226" s="3">
        <v>0.74752655000000001</v>
      </c>
      <c r="F226" s="3">
        <v>0.89540595000000001</v>
      </c>
      <c r="G226" s="3">
        <v>0.14523554999999999</v>
      </c>
      <c r="H226" s="3">
        <v>0.14405029999999999</v>
      </c>
      <c r="I226" s="3">
        <v>0.21111194999999999</v>
      </c>
      <c r="J226" s="4">
        <v>254.61500000000001</v>
      </c>
      <c r="K226" s="4">
        <v>44.195999999999998</v>
      </c>
      <c r="L226" s="9">
        <v>0.05</v>
      </c>
      <c r="M226" s="3">
        <v>0.57650000000000001</v>
      </c>
      <c r="N226" s="3">
        <v>14.4925</v>
      </c>
      <c r="O226" s="4">
        <v>75.493500000000012</v>
      </c>
      <c r="P226" s="4">
        <v>387.71550000000002</v>
      </c>
      <c r="Q226" s="4">
        <v>1115.4195</v>
      </c>
      <c r="R226" s="3">
        <v>5</v>
      </c>
      <c r="S226" s="4">
        <v>13.725999999999999</v>
      </c>
      <c r="T226" s="3">
        <v>1</v>
      </c>
      <c r="U226" s="4">
        <v>25.41</v>
      </c>
      <c r="V226" s="3">
        <v>4</v>
      </c>
      <c r="W226" s="4">
        <v>58.685446009389672</v>
      </c>
      <c r="X226" s="4">
        <v>48.80615384615384</v>
      </c>
      <c r="Y226" s="4">
        <v>11.813307692307692</v>
      </c>
      <c r="Z226" s="4">
        <v>0</v>
      </c>
      <c r="AA226" s="4">
        <v>0</v>
      </c>
      <c r="AB226" s="4">
        <v>0</v>
      </c>
      <c r="AC226" s="5">
        <v>0.21081999999999995</v>
      </c>
      <c r="AD226" s="4">
        <v>36.799999999999997</v>
      </c>
      <c r="AE226" s="4">
        <v>104.54545454545455</v>
      </c>
      <c r="AF226" s="4">
        <v>1.0580000000000001</v>
      </c>
      <c r="AG226" s="4">
        <v>5.018499193624895</v>
      </c>
    </row>
    <row r="227" spans="1:33" x14ac:dyDescent="0.25">
      <c r="A227" s="3">
        <v>10</v>
      </c>
      <c r="B227" s="3" t="s">
        <v>143</v>
      </c>
      <c r="C227" s="3" t="s">
        <v>144</v>
      </c>
      <c r="D227" s="3">
        <v>1.6379999999999999</v>
      </c>
      <c r="E227" s="3">
        <v>1.1146045</v>
      </c>
      <c r="F227" s="3">
        <v>1.1446580499999999</v>
      </c>
      <c r="G227" s="3">
        <v>0.42872520000000003</v>
      </c>
      <c r="H227" s="3">
        <v>0.14212459999999999</v>
      </c>
      <c r="I227" s="3">
        <v>7.7357099999999998E-2</v>
      </c>
      <c r="J227" s="4">
        <v>33.382999999999996</v>
      </c>
      <c r="K227" s="4">
        <v>27.492000000000001</v>
      </c>
      <c r="L227" s="9">
        <v>0.05</v>
      </c>
      <c r="M227" s="3">
        <v>0.34850000000000003</v>
      </c>
      <c r="N227" s="3">
        <v>16.635000000000002</v>
      </c>
      <c r="O227" s="4">
        <v>28.548000000000002</v>
      </c>
      <c r="P227" s="4">
        <v>32.334499999999998</v>
      </c>
      <c r="Q227" s="4">
        <v>230.29949999999999</v>
      </c>
      <c r="R227" s="3">
        <v>5</v>
      </c>
      <c r="S227" s="4">
        <v>15.874499999999999</v>
      </c>
      <c r="T227" s="3">
        <v>1</v>
      </c>
      <c r="U227" s="4">
        <v>22.12</v>
      </c>
      <c r="V227" s="3">
        <v>0</v>
      </c>
      <c r="W227" s="4">
        <v>62.306201550387598</v>
      </c>
      <c r="X227" s="4">
        <v>26.388460861917331</v>
      </c>
      <c r="Y227" s="4">
        <v>7.0007433443441363</v>
      </c>
      <c r="Z227" s="4">
        <v>5.147921559531059</v>
      </c>
      <c r="AA227" s="4">
        <v>13.657210924000136</v>
      </c>
      <c r="AB227" s="4">
        <v>19.508229701112707</v>
      </c>
      <c r="AC227" s="5">
        <v>0.21844000000000002</v>
      </c>
      <c r="AD227" s="4">
        <v>114.4</v>
      </c>
      <c r="AE227" s="4">
        <v>147.04370179948586</v>
      </c>
      <c r="AF227" s="4">
        <v>0.56799999999999995</v>
      </c>
      <c r="AG227" s="4">
        <v>2.6002563633034237</v>
      </c>
    </row>
    <row r="228" spans="1:33" x14ac:dyDescent="0.25">
      <c r="A228" s="3">
        <v>10</v>
      </c>
      <c r="B228" s="3" t="s">
        <v>143</v>
      </c>
      <c r="C228" s="3" t="s">
        <v>144</v>
      </c>
      <c r="D228" s="3">
        <v>1.5269999999999999</v>
      </c>
      <c r="E228" s="3">
        <v>1.16883995</v>
      </c>
      <c r="F228" s="3">
        <v>1.1441472000000001</v>
      </c>
      <c r="G228" s="3">
        <v>0.43303015</v>
      </c>
      <c r="H228" s="3">
        <v>0.15943940000000001</v>
      </c>
      <c r="I228" s="3">
        <v>7.7299199999999998E-2</v>
      </c>
      <c r="J228" s="4">
        <v>34.545499999999997</v>
      </c>
      <c r="K228" s="4">
        <v>34.130000000000003</v>
      </c>
      <c r="L228" s="9">
        <v>0.05</v>
      </c>
      <c r="M228" s="3">
        <v>0.3</v>
      </c>
      <c r="N228" s="3">
        <v>25.834</v>
      </c>
      <c r="O228" s="4">
        <v>14.583500000000001</v>
      </c>
      <c r="P228" s="4">
        <v>25.231000000000002</v>
      </c>
      <c r="Q228" s="4">
        <v>265.10149999999999</v>
      </c>
      <c r="R228" s="3">
        <v>5</v>
      </c>
      <c r="S228" s="4">
        <v>21.277999999999999</v>
      </c>
      <c r="T228" s="3">
        <v>1</v>
      </c>
      <c r="U228" s="4">
        <v>20.2</v>
      </c>
      <c r="V228" s="3">
        <v>0</v>
      </c>
      <c r="W228" s="4">
        <v>58.294283036551079</v>
      </c>
      <c r="X228" s="4">
        <v>8.1191946308724816</v>
      </c>
      <c r="Y228" s="4">
        <v>1.9467821732900985</v>
      </c>
      <c r="Z228" s="4">
        <v>1.7168344073449842</v>
      </c>
      <c r="AA228" s="4">
        <v>4.1165445227799955</v>
      </c>
      <c r="AB228" s="4">
        <v>21.145378148922322</v>
      </c>
      <c r="AC228" s="5">
        <v>0.26415999999999995</v>
      </c>
      <c r="AD228" s="4">
        <v>80.2</v>
      </c>
      <c r="AE228" s="4">
        <v>90.112359550561791</v>
      </c>
      <c r="AF228" s="4">
        <v>0.63800000000000001</v>
      </c>
      <c r="AG228" s="4">
        <v>2.4152029073288919</v>
      </c>
    </row>
    <row r="229" spans="1:33" x14ac:dyDescent="0.25">
      <c r="A229" s="3">
        <v>10</v>
      </c>
      <c r="B229" s="3" t="s">
        <v>145</v>
      </c>
      <c r="C229" s="3" t="s">
        <v>44</v>
      </c>
      <c r="D229" s="3">
        <v>1.3080000000000001</v>
      </c>
      <c r="E229" s="3">
        <v>0.92921049999999994</v>
      </c>
      <c r="F229" s="3">
        <v>0.52559</v>
      </c>
      <c r="G229" s="3">
        <v>0.27029965</v>
      </c>
      <c r="H229" s="3">
        <v>8.5061650000000003E-2</v>
      </c>
      <c r="I229" s="3">
        <v>0.19290184999999999</v>
      </c>
      <c r="J229" s="4">
        <v>245.54599999999999</v>
      </c>
      <c r="K229" s="4">
        <v>39.095500000000001</v>
      </c>
      <c r="L229" s="9">
        <v>0.05</v>
      </c>
      <c r="M229" s="3">
        <v>0.64949999999999997</v>
      </c>
      <c r="N229" s="3">
        <v>5.2554999999999996</v>
      </c>
      <c r="O229" s="4">
        <v>70.707999999999998</v>
      </c>
      <c r="P229" s="4">
        <v>85.640999999999991</v>
      </c>
      <c r="Q229" s="4">
        <v>708.89149999999995</v>
      </c>
      <c r="R229" s="3">
        <v>5</v>
      </c>
      <c r="S229" s="4">
        <v>5.7750000000000004</v>
      </c>
      <c r="T229" s="3">
        <v>1</v>
      </c>
      <c r="U229" s="4">
        <v>22.93</v>
      </c>
      <c r="V229" s="3">
        <v>0</v>
      </c>
      <c r="W229" s="4">
        <v>53.957996768982227</v>
      </c>
      <c r="X229" s="4">
        <v>74.644676258992803</v>
      </c>
      <c r="Y229" s="4">
        <v>16.2122998611637</v>
      </c>
      <c r="Z229" s="4">
        <v>1.1653424513136745</v>
      </c>
      <c r="AA229" s="4">
        <v>2.531042025835665</v>
      </c>
      <c r="AB229" s="4">
        <v>1.5611862891203578</v>
      </c>
      <c r="AC229" s="5">
        <v>0.24637999999999999</v>
      </c>
      <c r="AD229" s="4">
        <v>41.4</v>
      </c>
      <c r="AE229" s="4">
        <v>72.631578947368425</v>
      </c>
      <c r="AF229" s="4">
        <v>1.6759999999999999</v>
      </c>
      <c r="AG229" s="4">
        <v>6.8025002029385506</v>
      </c>
    </row>
    <row r="230" spans="1:33" x14ac:dyDescent="0.25">
      <c r="A230" s="3">
        <v>10</v>
      </c>
      <c r="B230" s="3" t="s">
        <v>28</v>
      </c>
      <c r="C230" s="3" t="s">
        <v>29</v>
      </c>
      <c r="D230" s="3">
        <v>1.54</v>
      </c>
      <c r="E230" s="3">
        <v>0.61597740000000001</v>
      </c>
      <c r="F230" s="3">
        <v>0.67546020000000007</v>
      </c>
      <c r="G230" s="3">
        <v>0.21727415</v>
      </c>
      <c r="H230" s="3">
        <v>0.10394995000000001</v>
      </c>
      <c r="I230" s="3">
        <v>0.13202334999999998</v>
      </c>
      <c r="J230" s="4">
        <v>38.064999999999998</v>
      </c>
      <c r="K230" s="4">
        <v>42.352999999999994</v>
      </c>
      <c r="L230" s="9">
        <v>0.05</v>
      </c>
      <c r="M230" s="3">
        <v>0.41100000000000003</v>
      </c>
      <c r="N230" s="3">
        <v>4.2645</v>
      </c>
      <c r="O230" s="4">
        <v>23.801000000000002</v>
      </c>
      <c r="P230" s="4">
        <v>658.61200000000008</v>
      </c>
      <c r="Q230" s="4">
        <v>2486.5315000000001</v>
      </c>
      <c r="R230" s="3">
        <v>5</v>
      </c>
      <c r="S230" s="4">
        <v>8.7914999999999992</v>
      </c>
      <c r="T230" s="3">
        <v>1</v>
      </c>
      <c r="U230" s="4">
        <v>17.899999999999999</v>
      </c>
      <c r="V230" s="3">
        <v>0</v>
      </c>
      <c r="W230" s="4">
        <v>54.21875</v>
      </c>
      <c r="X230" s="4">
        <v>65.424148837209287</v>
      </c>
      <c r="Y230" s="4">
        <v>14.29059906341773</v>
      </c>
      <c r="Z230" s="4">
        <v>6.035002714752193</v>
      </c>
      <c r="AA230" s="4">
        <v>13.182258489561104</v>
      </c>
      <c r="AB230" s="4">
        <v>9.2244267934898225</v>
      </c>
      <c r="AC230" s="5">
        <v>0.37846000000000002</v>
      </c>
      <c r="AD230" s="4">
        <v>33.200000000000003</v>
      </c>
      <c r="AE230" s="4">
        <v>56.655290102389074</v>
      </c>
      <c r="AF230" s="4">
        <v>1.1220000000000001</v>
      </c>
      <c r="AG230" s="4">
        <v>2.9646461977487717</v>
      </c>
    </row>
    <row r="231" spans="1:33" x14ac:dyDescent="0.25">
      <c r="A231" s="3">
        <v>10</v>
      </c>
      <c r="B231" s="3" t="s">
        <v>30</v>
      </c>
      <c r="C231" s="3" t="s">
        <v>31</v>
      </c>
      <c r="D231" s="3">
        <v>1.325</v>
      </c>
      <c r="E231" s="3">
        <v>0.1319369</v>
      </c>
      <c r="F231" s="3">
        <v>0.67319174999999998</v>
      </c>
      <c r="G231" s="3">
        <v>9.2903600000000003E-2</v>
      </c>
      <c r="H231" s="3">
        <v>0.13798279999999999</v>
      </c>
      <c r="I231" s="3">
        <v>0.19841639999999999</v>
      </c>
      <c r="J231" s="4">
        <v>558.0145</v>
      </c>
      <c r="K231" s="4">
        <v>10.821999999999999</v>
      </c>
      <c r="L231" s="9">
        <v>0.05</v>
      </c>
      <c r="M231" s="3">
        <v>0.39900000000000002</v>
      </c>
      <c r="N231" s="3">
        <v>6.0545</v>
      </c>
      <c r="O231" s="4">
        <v>77.317999999999998</v>
      </c>
      <c r="P231" s="4">
        <v>64.027500000000003</v>
      </c>
      <c r="Q231" s="4">
        <v>1145.0045</v>
      </c>
      <c r="R231" s="3">
        <v>5</v>
      </c>
      <c r="S231" s="4">
        <v>8.785499999999999</v>
      </c>
      <c r="T231" s="3">
        <v>1</v>
      </c>
      <c r="U231" s="4">
        <v>25.97</v>
      </c>
      <c r="V231" s="3">
        <v>2</v>
      </c>
      <c r="W231" s="4">
        <v>65.379581151832454</v>
      </c>
      <c r="X231" s="4">
        <v>94.214702702702709</v>
      </c>
      <c r="Y231" s="4">
        <v>27.213623011291062</v>
      </c>
      <c r="Z231" s="4">
        <v>3.462255437203245</v>
      </c>
      <c r="AA231" s="4">
        <v>10.000616839407479</v>
      </c>
      <c r="AB231" s="4">
        <v>3.6748568300730033</v>
      </c>
      <c r="AC231" s="5">
        <v>0.32765999999999995</v>
      </c>
      <c r="AD231" s="4">
        <v>200</v>
      </c>
      <c r="AE231" s="4">
        <v>91.682419659735345</v>
      </c>
      <c r="AF231" s="4">
        <v>1.1479999999999999</v>
      </c>
      <c r="AG231" s="4">
        <v>3.5036318134651774</v>
      </c>
    </row>
    <row r="232" spans="1:33" x14ac:dyDescent="0.25">
      <c r="A232" s="3">
        <v>10</v>
      </c>
      <c r="B232" s="3" t="s">
        <v>146</v>
      </c>
      <c r="C232" s="3" t="s">
        <v>147</v>
      </c>
      <c r="D232" s="3">
        <v>2.4710000000000001</v>
      </c>
      <c r="E232" s="3">
        <v>1.5803973</v>
      </c>
      <c r="F232" s="3">
        <v>1.8200710999999998</v>
      </c>
      <c r="G232" s="3">
        <v>0.67192479999999999</v>
      </c>
      <c r="H232" s="3">
        <v>0.15262514999999999</v>
      </c>
      <c r="I232" s="3">
        <v>0.2033161</v>
      </c>
      <c r="J232" s="4">
        <v>69.421500000000009</v>
      </c>
      <c r="K232" s="4">
        <v>43.539000000000001</v>
      </c>
      <c r="L232" s="9">
        <v>0.05</v>
      </c>
      <c r="M232" s="3">
        <v>0.55000000000000004</v>
      </c>
      <c r="N232" s="3">
        <v>9.2414999999999985</v>
      </c>
      <c r="O232" s="4">
        <v>52.85</v>
      </c>
      <c r="P232" s="4">
        <v>138.68799999999999</v>
      </c>
      <c r="Q232" s="4">
        <v>826.17150000000004</v>
      </c>
      <c r="R232" s="3">
        <v>12.036999999999999</v>
      </c>
      <c r="S232" s="4">
        <v>10.990500000000001</v>
      </c>
      <c r="T232" s="3">
        <v>1</v>
      </c>
      <c r="U232" s="4">
        <v>30.44</v>
      </c>
      <c r="V232" s="3">
        <v>1</v>
      </c>
      <c r="W232" s="4">
        <v>72.836538461538467</v>
      </c>
      <c r="X232" s="4">
        <v>9.2724557956778</v>
      </c>
      <c r="Y232" s="4">
        <v>3.4135766469043944</v>
      </c>
      <c r="Z232" s="4">
        <v>0.5890165337457256</v>
      </c>
      <c r="AA232" s="4">
        <v>2.1684148498957692</v>
      </c>
      <c r="AB232" s="4">
        <v>6.3523250660335941</v>
      </c>
      <c r="AC232" s="5">
        <v>0.27685999999999999</v>
      </c>
      <c r="AD232" s="4">
        <v>37.4</v>
      </c>
      <c r="AE232" s="4">
        <v>165.48672566371684</v>
      </c>
      <c r="AF232" s="4">
        <v>0.996</v>
      </c>
      <c r="AG232" s="4">
        <v>3.5974860940547568</v>
      </c>
    </row>
    <row r="233" spans="1:33" x14ac:dyDescent="0.25">
      <c r="A233" s="3">
        <v>10</v>
      </c>
      <c r="B233" s="3" t="s">
        <v>97</v>
      </c>
      <c r="C233" s="3" t="s">
        <v>29</v>
      </c>
      <c r="D233" s="3">
        <v>3.609</v>
      </c>
      <c r="E233" s="3">
        <v>1.1095123</v>
      </c>
      <c r="F233" s="3">
        <v>0.97067765000000006</v>
      </c>
      <c r="G233" s="3">
        <v>0.52318259999999994</v>
      </c>
      <c r="H233" s="3">
        <v>0.35977235000000002</v>
      </c>
      <c r="I233" s="3">
        <v>0.43156384999999997</v>
      </c>
      <c r="J233" s="4">
        <v>31.54</v>
      </c>
      <c r="K233" s="4">
        <v>55.4955</v>
      </c>
      <c r="L233" s="9">
        <v>0.05</v>
      </c>
      <c r="M233" s="3">
        <v>0.54949999999999999</v>
      </c>
      <c r="N233" s="3">
        <v>21.774999999999999</v>
      </c>
      <c r="O233" s="4">
        <v>65.344500000000011</v>
      </c>
      <c r="P233" s="4">
        <v>2305.5349999999999</v>
      </c>
      <c r="Q233" s="4">
        <v>4176.1359999999995</v>
      </c>
      <c r="R233" s="3">
        <v>16.696000000000002</v>
      </c>
      <c r="S233" s="4">
        <v>16.033999999999999</v>
      </c>
      <c r="T233" s="3">
        <v>2.5567694748937568</v>
      </c>
      <c r="U233" s="4">
        <v>22.77</v>
      </c>
      <c r="V233" s="3">
        <v>0</v>
      </c>
      <c r="W233" s="4">
        <v>75.044404973357018</v>
      </c>
      <c r="X233" s="4">
        <v>34.989147286821705</v>
      </c>
      <c r="Y233" s="4">
        <v>14.020562222406136</v>
      </c>
      <c r="Z233" s="4">
        <v>3.8264836747625504</v>
      </c>
      <c r="AA233" s="4">
        <v>15.333169458301182</v>
      </c>
      <c r="AB233" s="4">
        <v>10.936201569575704</v>
      </c>
      <c r="AC233" s="5">
        <v>0.24891999999999997</v>
      </c>
      <c r="AD233" s="4">
        <v>83.6</v>
      </c>
      <c r="AE233" s="4">
        <v>148.7544483985765</v>
      </c>
      <c r="AF233" s="4">
        <v>0.628</v>
      </c>
      <c r="AG233" s="4">
        <v>2.5228989233488672</v>
      </c>
    </row>
    <row r="234" spans="1:33" x14ac:dyDescent="0.25">
      <c r="A234" s="3">
        <v>10</v>
      </c>
      <c r="B234" s="3" t="s">
        <v>40</v>
      </c>
      <c r="C234" s="3" t="s">
        <v>39</v>
      </c>
      <c r="D234" s="3">
        <v>1.9990000000000001</v>
      </c>
      <c r="E234" s="3">
        <v>0.57403625000000003</v>
      </c>
      <c r="F234" s="3">
        <v>0.84856780000000009</v>
      </c>
      <c r="G234" s="3">
        <v>0.1513168</v>
      </c>
      <c r="H234" s="3">
        <v>0.1181292</v>
      </c>
      <c r="I234" s="3">
        <v>0.1662228</v>
      </c>
      <c r="J234" s="4">
        <v>334.34799999999996</v>
      </c>
      <c r="K234" s="4">
        <v>15.433</v>
      </c>
      <c r="L234" s="9">
        <v>0.05</v>
      </c>
      <c r="M234" s="3">
        <v>0.48199999999999998</v>
      </c>
      <c r="N234" s="3">
        <v>10.086</v>
      </c>
      <c r="O234" s="4">
        <v>63.390500000000003</v>
      </c>
      <c r="P234" s="4">
        <v>694.47299999999996</v>
      </c>
      <c r="Q234" s="4">
        <v>930.48700000000008</v>
      </c>
      <c r="R234" s="3">
        <v>5</v>
      </c>
      <c r="S234" s="4">
        <v>33.664500000000004</v>
      </c>
      <c r="T234" s="3">
        <v>1</v>
      </c>
      <c r="U234" s="4">
        <v>21.69</v>
      </c>
      <c r="V234" s="3">
        <v>0</v>
      </c>
      <c r="W234" s="4">
        <v>55.009451795841215</v>
      </c>
      <c r="X234" s="4">
        <v>68.086068965517242</v>
      </c>
      <c r="Y234" s="4">
        <v>15.133416169226312</v>
      </c>
      <c r="Z234" s="4">
        <v>4.1530524283385848</v>
      </c>
      <c r="AA234" s="4">
        <v>9.2309442629878635</v>
      </c>
      <c r="AB234" s="4">
        <v>6.099709516849817</v>
      </c>
      <c r="AC234" s="5">
        <v>0.34543999999999997</v>
      </c>
      <c r="AD234" s="4">
        <v>41.8</v>
      </c>
      <c r="AE234" s="4">
        <v>87.815126050420176</v>
      </c>
      <c r="AF234" s="4">
        <v>0.91600000000000004</v>
      </c>
      <c r="AG234" s="4">
        <v>2.6516905974988423</v>
      </c>
    </row>
    <row r="235" spans="1:33" x14ac:dyDescent="0.25">
      <c r="A235" s="3">
        <v>10</v>
      </c>
      <c r="B235" s="3" t="s">
        <v>148</v>
      </c>
      <c r="C235" s="3" t="s">
        <v>29</v>
      </c>
      <c r="D235" s="3">
        <v>3.306</v>
      </c>
      <c r="E235" s="3">
        <v>0.81877774999999997</v>
      </c>
      <c r="F235" s="3">
        <v>0.84232865000000001</v>
      </c>
      <c r="G235" s="3">
        <v>0.30144775000000001</v>
      </c>
      <c r="H235" s="3">
        <v>0.62626674999999998</v>
      </c>
      <c r="I235" s="3">
        <v>0.24654609999999999</v>
      </c>
      <c r="J235" s="4">
        <v>33.652500000000003</v>
      </c>
      <c r="K235" s="4">
        <v>42.0715</v>
      </c>
      <c r="L235" s="10">
        <v>1.865</v>
      </c>
      <c r="M235" s="3">
        <v>0.47699999999999998</v>
      </c>
      <c r="N235" s="3">
        <v>17.133499999999998</v>
      </c>
      <c r="O235" s="4">
        <v>61.415499999999994</v>
      </c>
      <c r="P235" s="4">
        <v>1046.4649999999999</v>
      </c>
      <c r="Q235" s="4">
        <v>365.18849999999998</v>
      </c>
      <c r="R235" s="3">
        <v>5</v>
      </c>
      <c r="S235" s="4">
        <v>15.449000000000002</v>
      </c>
      <c r="T235" s="3">
        <v>1</v>
      </c>
      <c r="U235" s="4">
        <v>17.25</v>
      </c>
      <c r="V235" s="3">
        <v>3</v>
      </c>
      <c r="W235" s="4">
        <v>60.942760942760941</v>
      </c>
      <c r="X235" s="4">
        <v>58.885714285714272</v>
      </c>
      <c r="Y235" s="4">
        <v>15.076773399014776</v>
      </c>
      <c r="Z235" s="4">
        <v>2.3491172313122806</v>
      </c>
      <c r="AA235" s="4">
        <v>6.0145501525840288</v>
      </c>
      <c r="AB235" s="4">
        <v>3.989282052204262</v>
      </c>
      <c r="AC235" s="5">
        <v>0.2286</v>
      </c>
      <c r="AD235" s="4">
        <v>23.8</v>
      </c>
      <c r="AE235" s="4">
        <v>102.58620689655173</v>
      </c>
      <c r="AF235" s="4">
        <v>0.71599999999999997</v>
      </c>
      <c r="AG235" s="4">
        <v>3.1321084864391948</v>
      </c>
    </row>
    <row r="236" spans="1:33" x14ac:dyDescent="0.25">
      <c r="A236" s="3">
        <v>10</v>
      </c>
      <c r="B236" s="3" t="s">
        <v>149</v>
      </c>
      <c r="C236" s="3" t="s">
        <v>29</v>
      </c>
      <c r="D236" s="3">
        <v>2.4729999999999999</v>
      </c>
      <c r="E236" s="3">
        <v>0.44555440000000002</v>
      </c>
      <c r="F236" s="3">
        <v>0.48326835000000001</v>
      </c>
      <c r="G236" s="3">
        <v>0.23570694999999997</v>
      </c>
      <c r="H236" s="3">
        <v>0.20337775</v>
      </c>
      <c r="I236" s="3">
        <v>0.178761</v>
      </c>
      <c r="J236" s="4">
        <v>62.998000000000005</v>
      </c>
      <c r="K236" s="4">
        <v>22.3035</v>
      </c>
      <c r="L236" s="9">
        <v>0.05</v>
      </c>
      <c r="M236" s="3">
        <v>0.48</v>
      </c>
      <c r="N236" s="3">
        <v>19.051000000000002</v>
      </c>
      <c r="O236" s="4">
        <v>80.963499999999996</v>
      </c>
      <c r="P236" s="4">
        <v>701.096</v>
      </c>
      <c r="Q236" s="4">
        <v>1766.6714999999999</v>
      </c>
      <c r="R236" s="3">
        <v>6.0484999999999998</v>
      </c>
      <c r="S236" s="4">
        <v>18.5075</v>
      </c>
      <c r="T236" s="3">
        <v>1</v>
      </c>
      <c r="U236" s="4">
        <v>17.59</v>
      </c>
      <c r="V236" s="3">
        <v>0</v>
      </c>
      <c r="W236" s="4">
        <v>62.382445141065837</v>
      </c>
      <c r="X236" s="4">
        <v>47.70318725099601</v>
      </c>
      <c r="Y236" s="4">
        <v>12.681097277556441</v>
      </c>
      <c r="Z236" s="4">
        <v>6.7945499121837614</v>
      </c>
      <c r="AA236" s="4">
        <v>18.062178516555168</v>
      </c>
      <c r="AB236" s="4">
        <v>14.243387714186531</v>
      </c>
      <c r="AC236" s="5">
        <v>0.23621999999999996</v>
      </c>
      <c r="AD236" s="4">
        <v>74.599999999999994</v>
      </c>
      <c r="AE236" s="4">
        <v>103.61111111111111</v>
      </c>
      <c r="AF236" s="4">
        <v>0.88600000000000001</v>
      </c>
      <c r="AG236" s="4">
        <v>3.7507408348150038</v>
      </c>
    </row>
    <row r="237" spans="1:33" x14ac:dyDescent="0.25">
      <c r="A237" s="3">
        <v>10</v>
      </c>
      <c r="B237" s="3" t="s">
        <v>94</v>
      </c>
      <c r="C237" s="3" t="s">
        <v>95</v>
      </c>
      <c r="D237" s="3">
        <v>1.579</v>
      </c>
      <c r="E237" s="3">
        <v>0.41547655</v>
      </c>
      <c r="F237" s="3">
        <v>1.0781284000000002</v>
      </c>
      <c r="G237" s="3">
        <v>0.23619334999999997</v>
      </c>
      <c r="H237" s="3">
        <v>8.1195249999999997E-2</v>
      </c>
      <c r="I237" s="3">
        <v>0.13804739999999999</v>
      </c>
      <c r="J237" s="4">
        <v>32.542999999999999</v>
      </c>
      <c r="K237" s="4">
        <v>24.728999999999999</v>
      </c>
      <c r="L237" s="9">
        <v>0.05</v>
      </c>
      <c r="M237" s="3">
        <v>0.47650000000000003</v>
      </c>
      <c r="N237" s="3">
        <v>8.6125000000000007</v>
      </c>
      <c r="O237" s="4">
        <v>58.698999999999998</v>
      </c>
      <c r="P237" s="4">
        <v>1206.0945000000002</v>
      </c>
      <c r="Q237" s="4">
        <v>937.86200000000008</v>
      </c>
      <c r="R237" s="3">
        <v>5</v>
      </c>
      <c r="S237" s="4">
        <v>12.561499999999999</v>
      </c>
      <c r="T237" s="3">
        <v>1</v>
      </c>
      <c r="U237" s="4">
        <v>33.700000000000003</v>
      </c>
      <c r="V237" s="3">
        <v>0</v>
      </c>
      <c r="W237" s="4">
        <v>58.620689655172406</v>
      </c>
      <c r="X237" s="4">
        <v>13.403251714005876</v>
      </c>
      <c r="Y237" s="4">
        <v>3.2391191642180859</v>
      </c>
      <c r="Z237" s="4">
        <v>2.8524042961564815</v>
      </c>
      <c r="AA237" s="4">
        <v>6.8933103823781625</v>
      </c>
      <c r="AB237" s="4">
        <v>21.281434960859759</v>
      </c>
      <c r="AC237" s="5">
        <v>0.21844000000000002</v>
      </c>
      <c r="AD237" s="4">
        <v>57</v>
      </c>
      <c r="AE237" s="4">
        <v>118.75</v>
      </c>
      <c r="AF237" s="4">
        <v>1.786</v>
      </c>
      <c r="AG237" s="4">
        <v>8.1761582127815409</v>
      </c>
    </row>
    <row r="238" spans="1:33" x14ac:dyDescent="0.25">
      <c r="A238" s="3">
        <v>10</v>
      </c>
      <c r="B238" s="3" t="s">
        <v>150</v>
      </c>
      <c r="C238" s="3" t="s">
        <v>47</v>
      </c>
      <c r="D238" s="3">
        <v>2.145</v>
      </c>
      <c r="E238" s="3">
        <v>0.34821750000000001</v>
      </c>
      <c r="F238" s="3">
        <v>0.65473475000000003</v>
      </c>
      <c r="G238" s="3">
        <v>0.31008435000000001</v>
      </c>
      <c r="H238" s="3">
        <v>0.15481529999999999</v>
      </c>
      <c r="I238" s="3">
        <v>0.25627584999999997</v>
      </c>
      <c r="J238" s="4">
        <v>69.396500000000003</v>
      </c>
      <c r="K238" s="4">
        <v>20.595500000000001</v>
      </c>
      <c r="L238" s="9">
        <v>0.05</v>
      </c>
      <c r="M238" s="3">
        <v>0.51649999999999996</v>
      </c>
      <c r="N238" s="3">
        <v>26.875</v>
      </c>
      <c r="O238" s="4">
        <v>42.210999999999999</v>
      </c>
      <c r="P238" s="4">
        <v>344.08249999999998</v>
      </c>
      <c r="Q238" s="4">
        <v>911.2835</v>
      </c>
      <c r="R238" s="3">
        <v>5</v>
      </c>
      <c r="S238" s="4">
        <v>19.665500000000002</v>
      </c>
      <c r="T238" s="3">
        <v>1</v>
      </c>
      <c r="U238" s="4">
        <v>19.600000000000001</v>
      </c>
      <c r="V238" s="3">
        <v>0</v>
      </c>
      <c r="W238" s="4">
        <v>56.559766763848394</v>
      </c>
      <c r="X238" s="4">
        <v>71.287729468599025</v>
      </c>
      <c r="Y238" s="4">
        <v>16.410531011898968</v>
      </c>
      <c r="Z238" s="4">
        <v>10.049033555977372</v>
      </c>
      <c r="AA238" s="4">
        <v>23.133010132216366</v>
      </c>
      <c r="AB238" s="4">
        <v>14.096442165974429</v>
      </c>
      <c r="AC238" s="5">
        <v>0.32765999999999995</v>
      </c>
      <c r="AD238" s="4">
        <v>20.8</v>
      </c>
      <c r="AE238" s="4">
        <v>69.798657718120808</v>
      </c>
      <c r="AF238" s="4">
        <v>1.492</v>
      </c>
      <c r="AG238" s="4">
        <v>4.5535005798693771</v>
      </c>
    </row>
    <row r="239" spans="1:33" x14ac:dyDescent="0.25">
      <c r="A239" s="3">
        <v>10</v>
      </c>
      <c r="B239" s="3" t="s">
        <v>151</v>
      </c>
      <c r="C239" s="3" t="s">
        <v>95</v>
      </c>
      <c r="D239" s="3">
        <v>2.1520000000000001</v>
      </c>
      <c r="E239" s="3">
        <v>0.68817090000000003</v>
      </c>
      <c r="F239" s="3">
        <v>0.63509894999999994</v>
      </c>
      <c r="G239" s="3">
        <v>0.15284720000000002</v>
      </c>
      <c r="H239" s="3">
        <v>0.12692230000000002</v>
      </c>
      <c r="I239" s="3">
        <v>0.13572004999999998</v>
      </c>
      <c r="J239" s="4">
        <v>34.288499999999999</v>
      </c>
      <c r="K239" s="4">
        <v>67.128</v>
      </c>
      <c r="L239" s="9">
        <v>0.05</v>
      </c>
      <c r="M239" s="3">
        <v>0.3</v>
      </c>
      <c r="N239" s="3">
        <v>9.14</v>
      </c>
      <c r="O239" s="4">
        <v>36.933500000000002</v>
      </c>
      <c r="P239" s="4">
        <v>444.04300000000001</v>
      </c>
      <c r="Q239" s="4">
        <v>396.36500000000001</v>
      </c>
      <c r="R239" s="3">
        <v>6.3925000000000001</v>
      </c>
      <c r="S239" s="4">
        <v>20.22</v>
      </c>
      <c r="T239" s="3">
        <v>1</v>
      </c>
      <c r="U239" s="4">
        <v>21.92</v>
      </c>
      <c r="V239" s="3">
        <v>0</v>
      </c>
      <c r="W239" s="4">
        <v>45.410628019323674</v>
      </c>
      <c r="X239" s="4">
        <v>82.406067864271478</v>
      </c>
      <c r="Y239" s="4">
        <v>15.095624821154159</v>
      </c>
      <c r="Z239" s="4">
        <v>11.33486807658759</v>
      </c>
      <c r="AA239" s="4">
        <v>20.763873379235676</v>
      </c>
      <c r="AB239" s="4">
        <v>13.754894961444958</v>
      </c>
      <c r="AC239" s="5">
        <v>0.24637999999999999</v>
      </c>
      <c r="AD239" s="4">
        <v>35.6</v>
      </c>
      <c r="AE239" s="4">
        <v>78.761061946902657</v>
      </c>
      <c r="AF239" s="4">
        <v>1.726</v>
      </c>
      <c r="AG239" s="4">
        <v>7.0054387531455475</v>
      </c>
    </row>
    <row r="240" spans="1:33" x14ac:dyDescent="0.25">
      <c r="A240" s="3">
        <v>10</v>
      </c>
      <c r="B240" s="3" t="s">
        <v>139</v>
      </c>
      <c r="C240" s="3" t="s">
        <v>44</v>
      </c>
      <c r="D240" s="3">
        <v>1.5209999999999999</v>
      </c>
      <c r="E240" s="3">
        <v>0.17679990000000001</v>
      </c>
      <c r="F240" s="3">
        <v>0.52361220000000008</v>
      </c>
      <c r="G240" s="3">
        <v>0.1349438</v>
      </c>
      <c r="H240" s="3">
        <v>0.1539259</v>
      </c>
      <c r="I240" s="3">
        <v>9.7774050000000001E-2</v>
      </c>
      <c r="J240" s="4">
        <v>27.464500000000001</v>
      </c>
      <c r="K240" s="4">
        <v>10.548999999999999</v>
      </c>
      <c r="L240" s="9">
        <v>0.05</v>
      </c>
      <c r="M240" s="3">
        <v>0.41600000000000004</v>
      </c>
      <c r="N240" s="3">
        <v>10.4285</v>
      </c>
      <c r="O240" s="4">
        <v>8.6705000000000005</v>
      </c>
      <c r="P240" s="4">
        <v>73.163499999999999</v>
      </c>
      <c r="Q240" s="4">
        <v>874.27199999999993</v>
      </c>
      <c r="R240" s="3">
        <v>5.5969999999999995</v>
      </c>
      <c r="S240" s="4">
        <v>8.144499999999999</v>
      </c>
      <c r="T240" s="3">
        <v>1</v>
      </c>
      <c r="U240" s="4">
        <v>19.309999999999999</v>
      </c>
      <c r="V240" s="3">
        <v>0</v>
      </c>
      <c r="W240" s="4">
        <v>59.245283018867923</v>
      </c>
      <c r="X240" s="4">
        <v>61.519003831417606</v>
      </c>
      <c r="Y240" s="4">
        <v>15.094940754931173</v>
      </c>
      <c r="Z240" s="4">
        <v>0.15642105916384227</v>
      </c>
      <c r="AA240" s="4">
        <v>0.38381093220757595</v>
      </c>
      <c r="AB240" s="4">
        <v>0.25426461649555909</v>
      </c>
      <c r="AC240" s="5">
        <v>0.26923999999999998</v>
      </c>
      <c r="AD240" s="4">
        <v>39.6</v>
      </c>
      <c r="AE240" s="4">
        <v>91.666666666666657</v>
      </c>
      <c r="AF240" s="4">
        <v>1.03</v>
      </c>
      <c r="AG240" s="4">
        <v>3.8255831228643595</v>
      </c>
    </row>
    <row r="241" spans="1:33" x14ac:dyDescent="0.25">
      <c r="A241" s="3">
        <v>10</v>
      </c>
      <c r="B241" s="3" t="s">
        <v>54</v>
      </c>
      <c r="C241" s="3" t="s">
        <v>42</v>
      </c>
      <c r="D241" s="3">
        <v>2.1749999999999998</v>
      </c>
      <c r="E241" s="3">
        <v>0.24566930000000001</v>
      </c>
      <c r="F241" s="3">
        <v>0.96420870000000003</v>
      </c>
      <c r="G241" s="3">
        <v>0.19791510000000001</v>
      </c>
      <c r="H241" s="3">
        <v>0.1796885</v>
      </c>
      <c r="I241" s="3">
        <v>0.14059424999999998</v>
      </c>
      <c r="J241" s="4">
        <v>46.206999999999994</v>
      </c>
      <c r="K241" s="4">
        <v>23.901499999999999</v>
      </c>
      <c r="L241" s="9">
        <v>0.05</v>
      </c>
      <c r="M241" s="3">
        <v>0.36499999999999999</v>
      </c>
      <c r="N241" s="3">
        <v>4.7294999999999998</v>
      </c>
      <c r="O241" s="4">
        <v>49.383000000000003</v>
      </c>
      <c r="P241" s="4">
        <v>371.99599999999998</v>
      </c>
      <c r="Q241" s="4">
        <v>398.18950000000001</v>
      </c>
      <c r="R241" s="3">
        <v>5</v>
      </c>
      <c r="S241" s="4">
        <v>14.531499999999999</v>
      </c>
      <c r="T241" s="3">
        <v>1</v>
      </c>
      <c r="U241" s="4">
        <v>17.68</v>
      </c>
      <c r="V241" s="3">
        <v>0</v>
      </c>
      <c r="W241" s="4">
        <v>61.085271317829459</v>
      </c>
      <c r="X241" s="4">
        <v>81.57074792243769</v>
      </c>
      <c r="Y241" s="4">
        <v>20.961407334650325</v>
      </c>
      <c r="Z241" s="4">
        <v>13.518750389476441</v>
      </c>
      <c r="AA241" s="4">
        <v>34.739418331523126</v>
      </c>
      <c r="AB241" s="4">
        <v>16.573037190158992</v>
      </c>
      <c r="AC241" s="5">
        <v>0.27685999999999999</v>
      </c>
      <c r="AD241" s="4">
        <v>49</v>
      </c>
      <c r="AE241" s="4">
        <v>97.609561752988057</v>
      </c>
      <c r="AF241" s="4">
        <v>0.48199999999999998</v>
      </c>
      <c r="AG241" s="4">
        <v>1.7409521057574224</v>
      </c>
    </row>
    <row r="242" spans="1:33" x14ac:dyDescent="0.25">
      <c r="A242" s="3">
        <v>10</v>
      </c>
      <c r="B242" s="3" t="s">
        <v>141</v>
      </c>
      <c r="C242" s="3" t="s">
        <v>61</v>
      </c>
      <c r="D242" s="3">
        <v>2.048</v>
      </c>
      <c r="E242" s="3">
        <v>1.48391205</v>
      </c>
      <c r="F242" s="3">
        <v>0.69693945000000002</v>
      </c>
      <c r="G242" s="3">
        <v>0.33458290000000002</v>
      </c>
      <c r="H242" s="3">
        <v>0.1191321</v>
      </c>
      <c r="I242" s="3">
        <v>0.19456979999999999</v>
      </c>
      <c r="J242" s="4">
        <v>37.787999999999997</v>
      </c>
      <c r="K242" s="4">
        <v>21.828499999999998</v>
      </c>
      <c r="L242" s="9">
        <v>0.05</v>
      </c>
      <c r="M242" s="3">
        <v>0.46950000000000003</v>
      </c>
      <c r="N242" s="3">
        <v>8.8344999999999985</v>
      </c>
      <c r="O242" s="4">
        <v>43.667000000000002</v>
      </c>
      <c r="P242" s="4">
        <v>431.529</v>
      </c>
      <c r="Q242" s="4">
        <v>243.28800000000001</v>
      </c>
      <c r="R242" s="3">
        <v>5</v>
      </c>
      <c r="S242" s="4">
        <v>35.759500000000003</v>
      </c>
      <c r="T242" s="3">
        <v>1</v>
      </c>
      <c r="U242" s="4">
        <v>14.17</v>
      </c>
      <c r="V242" s="3">
        <v>0</v>
      </c>
      <c r="W242" s="4">
        <v>63.906581740976641</v>
      </c>
      <c r="X242" s="4">
        <v>7.8193167128347172</v>
      </c>
      <c r="Y242" s="4">
        <v>2.1664106892618538</v>
      </c>
      <c r="Z242" s="4">
        <v>0.1902561378385319</v>
      </c>
      <c r="AA242" s="4">
        <v>0.52712141718793237</v>
      </c>
      <c r="AB242" s="4">
        <v>2.4331555406400569</v>
      </c>
      <c r="AC242" s="5">
        <v>0.21589999999999998</v>
      </c>
      <c r="AD242" s="4">
        <v>40.4</v>
      </c>
      <c r="AE242" s="4">
        <v>118.82352941176471</v>
      </c>
      <c r="AF242" s="4">
        <v>0.60199999999999998</v>
      </c>
      <c r="AG242" s="4">
        <v>2.788327929597036</v>
      </c>
    </row>
    <row r="243" spans="1:33" x14ac:dyDescent="0.25">
      <c r="A243" s="3">
        <v>10</v>
      </c>
      <c r="B243" s="3" t="s">
        <v>62</v>
      </c>
      <c r="C243" s="3" t="s">
        <v>61</v>
      </c>
      <c r="D243" s="3">
        <v>3.5430000000000001</v>
      </c>
      <c r="E243" s="3">
        <v>0.25350660000000003</v>
      </c>
      <c r="F243" s="3">
        <v>1.54331485</v>
      </c>
      <c r="G243" s="3">
        <v>0.19494965</v>
      </c>
      <c r="H243" s="3">
        <v>0.30562290000000003</v>
      </c>
      <c r="I243" s="3">
        <v>0.18917845</v>
      </c>
      <c r="J243" s="4">
        <v>21.381999999999998</v>
      </c>
      <c r="K243" s="4">
        <v>42.353499999999997</v>
      </c>
      <c r="L243" s="9">
        <v>0.05</v>
      </c>
      <c r="M243" s="3">
        <v>0.51049999999999995</v>
      </c>
      <c r="N243" s="3">
        <v>20.734000000000002</v>
      </c>
      <c r="O243" s="4">
        <v>15.146000000000001</v>
      </c>
      <c r="P243" s="4">
        <v>749.31299999999999</v>
      </c>
      <c r="Q243" s="4">
        <v>5076.0830000000005</v>
      </c>
      <c r="R243" s="3">
        <v>6.0294999999999996</v>
      </c>
      <c r="S243" s="4">
        <v>35.456000000000003</v>
      </c>
      <c r="T243" s="3">
        <v>1</v>
      </c>
      <c r="U243" s="4">
        <v>14.47</v>
      </c>
      <c r="V243" s="3">
        <v>2</v>
      </c>
      <c r="W243" s="4">
        <v>73.803526448362717</v>
      </c>
      <c r="X243" s="4">
        <v>1.80607879924953</v>
      </c>
      <c r="Y243" s="4">
        <v>0.68943584932890711</v>
      </c>
      <c r="Z243" s="4">
        <v>0.32570684742383915</v>
      </c>
      <c r="AA243" s="4">
        <v>1.243323254108309</v>
      </c>
      <c r="AB243" s="4">
        <v>18.03392230500565</v>
      </c>
      <c r="AC243" s="5">
        <v>0.13716</v>
      </c>
      <c r="AD243" s="4">
        <v>53.8</v>
      </c>
      <c r="AE243" s="4">
        <v>258.65384615384613</v>
      </c>
      <c r="AF243" s="4">
        <v>0.24299999999999999</v>
      </c>
      <c r="AG243" s="4">
        <v>1.7716535433070866</v>
      </c>
    </row>
    <row r="244" spans="1:33" x14ac:dyDescent="0.25">
      <c r="A244" s="3">
        <v>10</v>
      </c>
      <c r="B244" s="3" t="s">
        <v>152</v>
      </c>
      <c r="C244" s="3" t="s">
        <v>29</v>
      </c>
      <c r="D244" s="3">
        <v>4.66</v>
      </c>
      <c r="E244" s="3">
        <v>0.66652754999999997</v>
      </c>
      <c r="F244" s="3">
        <v>1.3527657500000001</v>
      </c>
      <c r="G244" s="3">
        <v>0.39609505</v>
      </c>
      <c r="H244" s="3">
        <v>0.31261739999999999</v>
      </c>
      <c r="I244" s="3">
        <v>0.45563745</v>
      </c>
      <c r="J244" s="4">
        <v>23.524000000000001</v>
      </c>
      <c r="K244" s="4">
        <v>17.264499999999998</v>
      </c>
      <c r="L244" s="9">
        <v>0.05</v>
      </c>
      <c r="M244" s="3">
        <v>0.42899999999999999</v>
      </c>
      <c r="N244" s="3">
        <v>16.256500000000003</v>
      </c>
      <c r="O244" s="4">
        <v>63.560499999999998</v>
      </c>
      <c r="P244" s="4">
        <v>764.13750000000005</v>
      </c>
      <c r="Q244" s="4">
        <v>952.95699999999999</v>
      </c>
      <c r="R244" s="3">
        <v>5</v>
      </c>
      <c r="S244" s="4">
        <v>39.86</v>
      </c>
      <c r="T244" s="3">
        <v>1</v>
      </c>
      <c r="U244" s="4">
        <v>22.35</v>
      </c>
      <c r="V244" s="3">
        <v>1</v>
      </c>
      <c r="W244" s="4">
        <v>79.818181818181813</v>
      </c>
      <c r="X244" s="4">
        <v>3.1162534435261695</v>
      </c>
      <c r="Y244" s="4">
        <v>1.5440895440895432</v>
      </c>
      <c r="Z244" s="4">
        <v>0.18123712183306034</v>
      </c>
      <c r="AA244" s="4">
        <v>0.89802177484849688</v>
      </c>
      <c r="AB244" s="4">
        <v>5.8158659145510017</v>
      </c>
      <c r="AC244" s="5">
        <v>0.20319999999999999</v>
      </c>
      <c r="AD244" s="4">
        <v>113.8</v>
      </c>
      <c r="AE244" s="4">
        <v>256.30630630630628</v>
      </c>
      <c r="AF244" s="4">
        <v>0.45500000000000002</v>
      </c>
      <c r="AG244" s="4">
        <v>2.2391732283464569</v>
      </c>
    </row>
    <row r="245" spans="1:33" x14ac:dyDescent="0.25">
      <c r="A245" s="3">
        <v>11</v>
      </c>
      <c r="B245" s="3" t="s">
        <v>79</v>
      </c>
      <c r="C245" s="3" t="s">
        <v>39</v>
      </c>
      <c r="D245" s="3">
        <v>1.6160000000000001</v>
      </c>
      <c r="E245" s="3">
        <v>0.65550599999999992</v>
      </c>
      <c r="F245" s="3">
        <v>0.65827899999999995</v>
      </c>
      <c r="G245" s="3">
        <v>0.37925365</v>
      </c>
      <c r="H245" s="3">
        <v>0.12178985000000001</v>
      </c>
      <c r="I245" s="3">
        <v>0.12771395000000002</v>
      </c>
      <c r="J245" s="4">
        <v>1141.9455</v>
      </c>
      <c r="K245" s="4">
        <v>61.650999999999996</v>
      </c>
      <c r="L245" s="9">
        <v>0.05</v>
      </c>
      <c r="M245" s="3">
        <v>2.1819999999999999</v>
      </c>
      <c r="N245" s="3">
        <v>6.2895000000000003</v>
      </c>
      <c r="O245" s="4">
        <v>64.172499999999999</v>
      </c>
      <c r="P245" s="4">
        <v>122.5615</v>
      </c>
      <c r="Q245" s="4">
        <v>474.26249999999999</v>
      </c>
      <c r="R245" s="3">
        <v>5</v>
      </c>
      <c r="S245" s="4">
        <v>9.099499999999999</v>
      </c>
      <c r="T245" s="3">
        <v>1</v>
      </c>
      <c r="U245" s="4">
        <v>24.9</v>
      </c>
      <c r="V245" s="3">
        <v>0</v>
      </c>
      <c r="W245" s="4">
        <v>49.390243902439025</v>
      </c>
      <c r="X245" s="4">
        <v>58.587000287604241</v>
      </c>
      <c r="Y245" s="4">
        <v>11.576226562851922</v>
      </c>
      <c r="Z245" s="4">
        <v>6.6181628392613421</v>
      </c>
      <c r="AA245" s="4">
        <v>13.076851875166991</v>
      </c>
      <c r="AB245" s="4">
        <v>11.296299190558837</v>
      </c>
      <c r="AC245" s="5">
        <v>0.27939999999999998</v>
      </c>
      <c r="AD245" s="4">
        <v>21.8</v>
      </c>
      <c r="AE245" s="4">
        <v>65.662650602409641</v>
      </c>
      <c r="AF245" s="4">
        <v>1.1220000000000001</v>
      </c>
      <c r="AG245" s="4">
        <v>4.0157480314960639</v>
      </c>
    </row>
    <row r="246" spans="1:33" x14ac:dyDescent="0.25">
      <c r="A246" s="3">
        <v>11</v>
      </c>
      <c r="B246" s="3" t="s">
        <v>46</v>
      </c>
      <c r="C246" s="3" t="s">
        <v>47</v>
      </c>
      <c r="D246" s="3">
        <v>1.782</v>
      </c>
      <c r="E246" s="3">
        <v>1.0714336</v>
      </c>
      <c r="F246" s="3">
        <v>1.2553685999999999</v>
      </c>
      <c r="G246" s="3">
        <v>0.36561309999999997</v>
      </c>
      <c r="H246" s="3">
        <v>0.1617084</v>
      </c>
      <c r="I246" s="3">
        <v>0.23734769999999999</v>
      </c>
      <c r="J246" s="4">
        <v>25.372</v>
      </c>
      <c r="K246" s="4">
        <v>56.908000000000001</v>
      </c>
      <c r="L246" s="9">
        <v>0.05</v>
      </c>
      <c r="M246" s="3">
        <v>0.29599999999999999</v>
      </c>
      <c r="N246" s="3">
        <v>4.5129999999999999</v>
      </c>
      <c r="O246" s="4">
        <v>15.135</v>
      </c>
      <c r="P246" s="4">
        <v>219.303</v>
      </c>
      <c r="Q246" s="4">
        <v>236.797</v>
      </c>
      <c r="R246" s="3">
        <v>5</v>
      </c>
      <c r="S246" s="4">
        <v>37.219000000000001</v>
      </c>
      <c r="T246" s="3">
        <v>1</v>
      </c>
      <c r="U246" s="4">
        <v>25.91</v>
      </c>
      <c r="V246" s="3">
        <v>0</v>
      </c>
      <c r="W246" s="4">
        <v>58.304498269896186</v>
      </c>
      <c r="X246" s="4">
        <v>49.091321839080457</v>
      </c>
      <c r="Y246" s="4">
        <v>11.773769304144606</v>
      </c>
      <c r="Z246" s="4">
        <v>4.5195392414947193</v>
      </c>
      <c r="AA246" s="4">
        <v>10.839392869642936</v>
      </c>
      <c r="AB246" s="4">
        <v>9.2063914194643246</v>
      </c>
      <c r="AC246" s="5">
        <v>0.25145999999999996</v>
      </c>
      <c r="AD246" s="4">
        <v>43.8</v>
      </c>
      <c r="AE246" s="4">
        <v>90.871369294605799</v>
      </c>
      <c r="AF246" s="4">
        <v>1.31</v>
      </c>
      <c r="AG246" s="4">
        <v>5.2095760757178091</v>
      </c>
    </row>
    <row r="247" spans="1:33" x14ac:dyDescent="0.25">
      <c r="A247" s="3">
        <v>11</v>
      </c>
      <c r="B247" s="3" t="s">
        <v>153</v>
      </c>
      <c r="C247" s="3" t="s">
        <v>154</v>
      </c>
      <c r="D247" s="3">
        <v>3.1349999999999998</v>
      </c>
      <c r="E247" s="3">
        <v>0.54063039999999996</v>
      </c>
      <c r="F247" s="3">
        <v>1.10133795</v>
      </c>
      <c r="G247" s="3">
        <v>0.16215019999999999</v>
      </c>
      <c r="H247" s="3">
        <v>0.1434927</v>
      </c>
      <c r="I247" s="3">
        <v>0.17218644999999999</v>
      </c>
      <c r="J247" s="4">
        <v>23.069000000000003</v>
      </c>
      <c r="K247" s="4">
        <v>14.7835</v>
      </c>
      <c r="L247" s="9">
        <v>0.05</v>
      </c>
      <c r="M247" s="3">
        <v>0.3</v>
      </c>
      <c r="N247" s="3">
        <v>15.249499999999999</v>
      </c>
      <c r="O247" s="4">
        <v>49.816000000000003</v>
      </c>
      <c r="P247" s="4">
        <v>317.48250000000002</v>
      </c>
      <c r="Q247" s="4">
        <v>185.40949999999998</v>
      </c>
      <c r="R247" s="3">
        <v>5</v>
      </c>
      <c r="S247" s="4">
        <v>16.288</v>
      </c>
      <c r="T247" s="3">
        <v>1</v>
      </c>
      <c r="U247" s="4">
        <v>29.39</v>
      </c>
      <c r="V247" s="3">
        <v>0</v>
      </c>
      <c r="W247" s="4">
        <v>59.136212624584715</v>
      </c>
      <c r="X247" s="4">
        <v>6</v>
      </c>
      <c r="Y247" s="4">
        <v>1.468292682926829</v>
      </c>
      <c r="Z247" s="4">
        <v>0.46246492061990219</v>
      </c>
      <c r="AA247" s="4">
        <v>1.1317230984275655</v>
      </c>
      <c r="AB247" s="4">
        <v>7.7077486769983699</v>
      </c>
      <c r="AC247" s="5">
        <v>0.21335999999999999</v>
      </c>
      <c r="AD247" s="4">
        <v>29.6</v>
      </c>
      <c r="AE247" s="4">
        <v>120.32520325203252</v>
      </c>
      <c r="AF247" s="4">
        <v>1.0940000000000001</v>
      </c>
      <c r="AG247" s="4">
        <v>5.1274840644919388</v>
      </c>
    </row>
    <row r="248" spans="1:33" x14ac:dyDescent="0.25">
      <c r="A248" s="3">
        <v>11</v>
      </c>
      <c r="B248" s="3" t="s">
        <v>155</v>
      </c>
      <c r="C248" s="3" t="s">
        <v>35</v>
      </c>
      <c r="D248" s="3">
        <v>1.929</v>
      </c>
      <c r="E248" s="3">
        <v>1.4372620999999999</v>
      </c>
      <c r="F248" s="3">
        <v>1.3086252</v>
      </c>
      <c r="G248" s="3">
        <v>0.28927170000000002</v>
      </c>
      <c r="H248" s="3">
        <v>0.1120757</v>
      </c>
      <c r="I248" s="3">
        <v>0.13047300000000001</v>
      </c>
      <c r="J248" s="4">
        <v>38.436</v>
      </c>
      <c r="K248" s="4">
        <v>94.22</v>
      </c>
      <c r="L248" s="9">
        <v>0.05</v>
      </c>
      <c r="M248" s="3">
        <v>0.35799999999999998</v>
      </c>
      <c r="N248" s="3">
        <v>5.0019999999999998</v>
      </c>
      <c r="O248" s="4">
        <v>44.719000000000001</v>
      </c>
      <c r="P248" s="4">
        <v>538.83600000000001</v>
      </c>
      <c r="Q248" s="4">
        <v>341.19400000000002</v>
      </c>
      <c r="R248" s="3">
        <v>5</v>
      </c>
      <c r="S248" s="4">
        <v>11.103999999999999</v>
      </c>
      <c r="T248" s="3">
        <v>1</v>
      </c>
      <c r="U248" s="4">
        <v>16.5</v>
      </c>
      <c r="V248" s="3">
        <v>0</v>
      </c>
      <c r="W248" s="4">
        <v>58.555133079847899</v>
      </c>
      <c r="X248" s="4">
        <v>67.265324794144604</v>
      </c>
      <c r="Y248" s="4">
        <v>16.230073780605533</v>
      </c>
      <c r="Z248" s="4">
        <v>6.4420984800384193</v>
      </c>
      <c r="AA248" s="4">
        <v>15.543778901377099</v>
      </c>
      <c r="AB248" s="4">
        <v>9.5771461741298225</v>
      </c>
      <c r="AC248" s="5">
        <v>0.30225999999999997</v>
      </c>
      <c r="AD248" s="4">
        <v>15.6</v>
      </c>
      <c r="AE248" s="4">
        <v>71.559633027522935</v>
      </c>
      <c r="AF248" s="4">
        <v>1.1200000000000001</v>
      </c>
      <c r="AG248" s="4">
        <v>3.7054191755442343</v>
      </c>
    </row>
    <row r="249" spans="1:33" x14ac:dyDescent="0.25">
      <c r="A249" s="3">
        <v>11</v>
      </c>
      <c r="B249" s="3" t="s">
        <v>28</v>
      </c>
      <c r="C249" s="3" t="s">
        <v>29</v>
      </c>
      <c r="D249" s="3">
        <v>1.611</v>
      </c>
      <c r="E249" s="3">
        <v>1.1441095999999999</v>
      </c>
      <c r="F249" s="3">
        <v>0.9333066000000001</v>
      </c>
      <c r="G249" s="3">
        <v>0.32569239999999999</v>
      </c>
      <c r="H249" s="3">
        <v>0.101495</v>
      </c>
      <c r="I249" s="3">
        <v>0.14877899999999999</v>
      </c>
      <c r="J249" s="4">
        <v>18.135999999999999</v>
      </c>
      <c r="K249" s="4">
        <v>58.197000000000003</v>
      </c>
      <c r="L249" s="9">
        <v>0.05</v>
      </c>
      <c r="M249" s="3">
        <v>0.34899999999999998</v>
      </c>
      <c r="N249" s="3">
        <v>3.5289999999999999</v>
      </c>
      <c r="O249" s="4">
        <v>14.631</v>
      </c>
      <c r="P249" s="4">
        <v>1475.5419999999999</v>
      </c>
      <c r="Q249" s="4">
        <v>980.34299999999996</v>
      </c>
      <c r="R249" s="3">
        <v>5</v>
      </c>
      <c r="S249" s="4">
        <v>14.952999999999999</v>
      </c>
      <c r="T249" s="3">
        <v>1</v>
      </c>
      <c r="U249" s="4">
        <v>20.51</v>
      </c>
      <c r="V249" s="3">
        <v>0</v>
      </c>
      <c r="W249" s="4">
        <v>59.574468085106382</v>
      </c>
      <c r="X249" s="4">
        <v>61.25051035287256</v>
      </c>
      <c r="Y249" s="4">
        <v>15.151442034657951</v>
      </c>
      <c r="Z249" s="4">
        <v>6.354330963121952</v>
      </c>
      <c r="AA249" s="4">
        <v>15.71860817193325</v>
      </c>
      <c r="AB249" s="4">
        <v>10.374331457017718</v>
      </c>
      <c r="AC249" s="5">
        <v>0.38608000000000003</v>
      </c>
      <c r="AD249" s="4">
        <v>53.8</v>
      </c>
      <c r="AE249" s="4">
        <v>64.354066985645943</v>
      </c>
      <c r="AF249" s="4">
        <v>1.3720000000000001</v>
      </c>
      <c r="AG249" s="4">
        <v>3.5536676336510569</v>
      </c>
    </row>
    <row r="250" spans="1:33" x14ac:dyDescent="0.25">
      <c r="A250" s="3">
        <v>11</v>
      </c>
      <c r="B250" s="3" t="s">
        <v>86</v>
      </c>
      <c r="C250" s="3" t="s">
        <v>44</v>
      </c>
      <c r="D250" s="3">
        <f>(1.568+1.582)/2</f>
        <v>1.5750000000000002</v>
      </c>
      <c r="E250" s="3">
        <v>1.0629210999999998</v>
      </c>
      <c r="F250" s="3">
        <v>1.3277804</v>
      </c>
      <c r="G250" s="3">
        <v>0.55668200000000001</v>
      </c>
      <c r="H250" s="3">
        <v>0.1314504</v>
      </c>
      <c r="I250" s="3">
        <v>0.21992869999999998</v>
      </c>
      <c r="J250" s="4">
        <v>1334.3879999999999</v>
      </c>
      <c r="K250" s="4">
        <v>29.029</v>
      </c>
      <c r="L250" s="9">
        <v>0.05</v>
      </c>
      <c r="M250" s="3">
        <v>1.5640000000000001</v>
      </c>
      <c r="N250" s="3">
        <v>17.239999999999998</v>
      </c>
      <c r="O250" s="4">
        <v>36.220999999999997</v>
      </c>
      <c r="P250" s="4">
        <v>48.747999999999998</v>
      </c>
      <c r="Q250" s="4">
        <v>2422.0439999999999</v>
      </c>
      <c r="R250" s="3">
        <v>5</v>
      </c>
      <c r="S250" s="4">
        <v>11.109</v>
      </c>
      <c r="T250" s="3">
        <v>1</v>
      </c>
      <c r="U250" s="4">
        <v>33.270000000000003</v>
      </c>
      <c r="V250" s="3">
        <v>0</v>
      </c>
      <c r="W250" s="4">
        <v>73.372781065088759</v>
      </c>
      <c r="X250" s="4">
        <v>27.048892825509302</v>
      </c>
      <c r="Y250" s="4">
        <v>10.15836197224683</v>
      </c>
      <c r="Z250" s="4">
        <v>0.40564847507252011</v>
      </c>
      <c r="AA250" s="4">
        <v>1.5234353841612422</v>
      </c>
      <c r="AB250" s="4">
        <v>1.4996860599409105</v>
      </c>
      <c r="AC250" s="5">
        <v>0.24383999999999997</v>
      </c>
      <c r="AD250" s="4">
        <v>14</v>
      </c>
      <c r="AE250" s="4">
        <v>155.55555555555554</v>
      </c>
      <c r="AF250" s="4">
        <v>1.1659999999999999</v>
      </c>
      <c r="AG250" s="4">
        <v>4.7818241469816272</v>
      </c>
    </row>
    <row r="251" spans="1:33" x14ac:dyDescent="0.25">
      <c r="A251" s="3">
        <v>11</v>
      </c>
      <c r="B251" s="3" t="s">
        <v>92</v>
      </c>
      <c r="C251" s="3" t="s">
        <v>52</v>
      </c>
      <c r="D251" s="3">
        <v>2.2679999999999998</v>
      </c>
      <c r="E251" s="3">
        <v>0.34057919999999997</v>
      </c>
      <c r="F251" s="3">
        <v>0.65037790000000006</v>
      </c>
      <c r="G251" s="3">
        <v>0.11854100000000001</v>
      </c>
      <c r="H251" s="3">
        <v>0.1288706</v>
      </c>
      <c r="I251" s="3">
        <v>0.181286</v>
      </c>
      <c r="J251" s="4">
        <v>17.431000000000001</v>
      </c>
      <c r="K251" s="4">
        <v>14.254</v>
      </c>
      <c r="L251" s="9">
        <v>0.05</v>
      </c>
      <c r="M251" s="3">
        <v>0.3</v>
      </c>
      <c r="N251" s="3">
        <v>6.3680000000000003</v>
      </c>
      <c r="O251" s="4">
        <v>33.343000000000004</v>
      </c>
      <c r="P251" s="4">
        <v>30.573</v>
      </c>
      <c r="Q251" s="4">
        <v>111.196</v>
      </c>
      <c r="R251" s="3">
        <v>5</v>
      </c>
      <c r="S251" s="4">
        <v>9.6760000000000002</v>
      </c>
      <c r="T251" s="3">
        <v>1</v>
      </c>
      <c r="U251" s="4">
        <v>9.9499999999999993</v>
      </c>
      <c r="V251" s="3">
        <v>1</v>
      </c>
      <c r="W251" s="4">
        <v>56.801909307875896</v>
      </c>
      <c r="X251" s="4">
        <v>128.45547785547782</v>
      </c>
      <c r="Y251" s="4">
        <v>29.736378575384094</v>
      </c>
      <c r="Z251" s="4">
        <v>0.51201579394905061</v>
      </c>
      <c r="AA251" s="4">
        <v>1.185274130743935</v>
      </c>
      <c r="AB251" s="4">
        <v>0.39859397395656987</v>
      </c>
      <c r="AC251" s="5">
        <v>0.23876</v>
      </c>
      <c r="AD251" s="4">
        <v>31.6</v>
      </c>
      <c r="AE251" s="4">
        <v>87.292817679558013</v>
      </c>
      <c r="AF251" s="4">
        <v>0.64400000000000002</v>
      </c>
      <c r="AG251" s="4">
        <v>2.6972692243256828</v>
      </c>
    </row>
    <row r="252" spans="1:33" x14ac:dyDescent="0.25">
      <c r="A252" s="3">
        <v>11</v>
      </c>
      <c r="B252" s="3" t="s">
        <v>41</v>
      </c>
      <c r="C252" s="3" t="s">
        <v>42</v>
      </c>
      <c r="D252" s="3">
        <v>2.2440000000000002</v>
      </c>
      <c r="E252" s="3">
        <v>0.39076930000000004</v>
      </c>
      <c r="F252" s="3">
        <v>1.0273804</v>
      </c>
      <c r="G252" s="3">
        <v>0.19533829999999999</v>
      </c>
      <c r="H252" s="3">
        <v>0.17095589999999999</v>
      </c>
      <c r="I252" s="3">
        <v>0.14144849999999998</v>
      </c>
      <c r="J252" s="4">
        <v>11.590999999999999</v>
      </c>
      <c r="K252" s="4">
        <v>19.344999999999999</v>
      </c>
      <c r="L252" s="9">
        <v>0.05</v>
      </c>
      <c r="M252" s="3">
        <v>0.3</v>
      </c>
      <c r="N252" s="3">
        <v>4.9669999999999996</v>
      </c>
      <c r="O252" s="4">
        <v>22.623000000000001</v>
      </c>
      <c r="P252" s="4">
        <v>261.81299999999999</v>
      </c>
      <c r="Q252" s="4">
        <v>41.802</v>
      </c>
      <c r="R252" s="3">
        <v>5</v>
      </c>
      <c r="S252" s="4">
        <v>13.659000000000001</v>
      </c>
      <c r="T252" s="3">
        <v>1</v>
      </c>
      <c r="U252" s="4">
        <v>21.9</v>
      </c>
      <c r="V252" s="3">
        <v>0</v>
      </c>
      <c r="W252" s="4">
        <v>60.582218725413064</v>
      </c>
      <c r="X252" s="4">
        <v>64.805199306759107</v>
      </c>
      <c r="Y252" s="4">
        <v>16.440600462852462</v>
      </c>
      <c r="Z252" s="4">
        <v>6.5657934924986234</v>
      </c>
      <c r="AA252" s="4">
        <v>16.656933191548408</v>
      </c>
      <c r="AB252" s="4">
        <v>10.131584444974957</v>
      </c>
      <c r="AC252" s="5">
        <v>0.34543999999999997</v>
      </c>
      <c r="AD252" s="4">
        <v>83.6</v>
      </c>
      <c r="AE252" s="4">
        <v>83.433133732534927</v>
      </c>
      <c r="AF252" s="4">
        <v>0.97399999999999998</v>
      </c>
      <c r="AG252" s="4">
        <v>2.8195924038906903</v>
      </c>
    </row>
    <row r="253" spans="1:33" x14ac:dyDescent="0.25">
      <c r="A253" s="3">
        <v>11</v>
      </c>
      <c r="B253" s="3" t="s">
        <v>149</v>
      </c>
      <c r="C253" s="3" t="s">
        <v>29</v>
      </c>
      <c r="D253" s="3">
        <v>2.7959999999999998</v>
      </c>
      <c r="E253" s="3">
        <v>0.60792030000000008</v>
      </c>
      <c r="F253" s="3">
        <v>0.86352430000000002</v>
      </c>
      <c r="G253" s="3">
        <v>0.29531760000000001</v>
      </c>
      <c r="H253" s="3">
        <v>0.20291819999999999</v>
      </c>
      <c r="I253" s="3">
        <v>0.21171750000000003</v>
      </c>
      <c r="J253" s="4">
        <v>20.068000000000001</v>
      </c>
      <c r="K253" s="4">
        <v>19.068999999999999</v>
      </c>
      <c r="L253" s="9">
        <v>0.05</v>
      </c>
      <c r="M253" s="3">
        <v>0.3</v>
      </c>
      <c r="N253" s="3">
        <v>15.263</v>
      </c>
      <c r="O253" s="4">
        <v>52.901000000000003</v>
      </c>
      <c r="P253" s="4">
        <v>1065.0239999999999</v>
      </c>
      <c r="Q253" s="4">
        <v>1328.646</v>
      </c>
      <c r="R253" s="3">
        <v>9.6590000000000007</v>
      </c>
      <c r="S253" s="4">
        <v>23.16</v>
      </c>
      <c r="T253" s="3">
        <v>1</v>
      </c>
      <c r="U253" s="4">
        <v>19</v>
      </c>
      <c r="V253" s="3">
        <v>0</v>
      </c>
      <c r="W253" s="4">
        <v>68.809675366008918</v>
      </c>
      <c r="X253" s="4">
        <v>29.817897091722596</v>
      </c>
      <c r="Y253" s="4">
        <v>9.5599829247135126</v>
      </c>
      <c r="Z253" s="4">
        <v>4.1330741865955529</v>
      </c>
      <c r="AA253" s="4">
        <v>13.251141932942073</v>
      </c>
      <c r="AB253" s="4">
        <v>13.861051883980405</v>
      </c>
      <c r="AC253" s="5">
        <v>0.25145999999999996</v>
      </c>
      <c r="AD253" s="4">
        <v>123.8</v>
      </c>
      <c r="AE253" s="4">
        <v>126.32653061224489</v>
      </c>
      <c r="AF253" s="4">
        <v>0.86199999999999999</v>
      </c>
      <c r="AG253" s="4">
        <v>3.4279805933349246</v>
      </c>
    </row>
    <row r="254" spans="1:33" x14ac:dyDescent="0.25">
      <c r="A254" s="3">
        <v>11</v>
      </c>
      <c r="B254" s="3" t="s">
        <v>156</v>
      </c>
      <c r="C254" s="3" t="s">
        <v>157</v>
      </c>
      <c r="D254" s="3">
        <v>1.516</v>
      </c>
      <c r="E254" s="3">
        <v>1.4655909</v>
      </c>
      <c r="F254" s="3">
        <v>0.66087289999999999</v>
      </c>
      <c r="G254" s="3">
        <v>0.22342959999999998</v>
      </c>
      <c r="H254" s="3">
        <v>8.3562800000000007E-2</v>
      </c>
      <c r="I254" s="3">
        <v>0.20747159999999998</v>
      </c>
      <c r="J254" s="4">
        <v>6819.2950000000001</v>
      </c>
      <c r="K254" s="4">
        <v>27.983000000000001</v>
      </c>
      <c r="L254" s="9">
        <v>0.05</v>
      </c>
      <c r="M254" s="3">
        <v>3.4729999999999999</v>
      </c>
      <c r="N254" s="3">
        <v>5.0579999999999998</v>
      </c>
      <c r="O254" s="4">
        <v>42.793999999999997</v>
      </c>
      <c r="P254" s="4">
        <v>163.624</v>
      </c>
      <c r="Q254" s="4">
        <v>87.031000000000006</v>
      </c>
      <c r="R254" s="3">
        <v>5</v>
      </c>
      <c r="S254" s="4">
        <v>10.653</v>
      </c>
      <c r="T254" s="3">
        <v>1</v>
      </c>
      <c r="U254" s="4">
        <v>20.61</v>
      </c>
      <c r="V254" s="3">
        <v>0</v>
      </c>
      <c r="W254" s="4">
        <v>61.061946902654874</v>
      </c>
      <c r="X254" s="4">
        <v>45.541797900262473</v>
      </c>
      <c r="Y254" s="4">
        <v>11.695961733476501</v>
      </c>
      <c r="Z254" s="4">
        <v>2.1963955842157774</v>
      </c>
      <c r="AA254" s="4">
        <v>5.6407432049177926</v>
      </c>
      <c r="AB254" s="4">
        <v>4.8228126369229676</v>
      </c>
      <c r="AC254" s="5">
        <v>0.26415999999999995</v>
      </c>
      <c r="AD254" s="4">
        <v>32</v>
      </c>
      <c r="AE254" s="4">
        <v>90.909090909090907</v>
      </c>
      <c r="AF254" s="4">
        <v>1.3939999999999999</v>
      </c>
      <c r="AG254" s="4">
        <v>5.2771047849788015</v>
      </c>
    </row>
    <row r="255" spans="1:33" x14ac:dyDescent="0.25">
      <c r="A255" s="3">
        <v>11</v>
      </c>
      <c r="B255" s="3" t="s">
        <v>40</v>
      </c>
      <c r="C255" s="3" t="s">
        <v>39</v>
      </c>
      <c r="D255" s="3">
        <v>1.9670000000000001</v>
      </c>
      <c r="E255" s="3">
        <v>0.70103370000000009</v>
      </c>
      <c r="F255" s="3">
        <v>0.61706970000000005</v>
      </c>
      <c r="G255" s="3">
        <v>0.1081741</v>
      </c>
      <c r="H255" s="3">
        <v>0.12918640000000001</v>
      </c>
      <c r="I255" s="3">
        <v>0.1778662</v>
      </c>
      <c r="J255" s="4">
        <v>330.62700000000001</v>
      </c>
      <c r="K255" s="4">
        <v>18.905000000000001</v>
      </c>
      <c r="L255" s="9">
        <v>0.05</v>
      </c>
      <c r="M255" s="3">
        <v>1.17</v>
      </c>
      <c r="N255" s="3">
        <v>8.3330000000000002</v>
      </c>
      <c r="O255" s="4">
        <v>56.911000000000001</v>
      </c>
      <c r="P255" s="4">
        <v>1357.8320000000001</v>
      </c>
      <c r="Q255" s="4">
        <v>363.13</v>
      </c>
      <c r="R255" s="3">
        <v>5</v>
      </c>
      <c r="S255" s="4">
        <v>25.49</v>
      </c>
      <c r="T255" s="3">
        <v>1</v>
      </c>
      <c r="U255" s="4">
        <v>21.41</v>
      </c>
      <c r="V255" s="3">
        <v>0</v>
      </c>
      <c r="W255" s="4">
        <v>51.661129568106304</v>
      </c>
      <c r="X255" s="4">
        <v>56.939581589958166</v>
      </c>
      <c r="Y255" s="4">
        <v>11.77925364850681</v>
      </c>
      <c r="Z255" s="4">
        <v>6.7935434443564313</v>
      </c>
      <c r="AA255" s="4">
        <v>14.053997091074127</v>
      </c>
      <c r="AB255" s="4">
        <v>11.931143950581008</v>
      </c>
      <c r="AC255" s="5">
        <v>0.31241999999999998</v>
      </c>
      <c r="AD255" s="4">
        <v>47.8</v>
      </c>
      <c r="AE255" s="4">
        <v>82.130584192439855</v>
      </c>
      <c r="AF255" s="4">
        <v>0.88400000000000001</v>
      </c>
      <c r="AG255" s="4">
        <v>2.8295243582357088</v>
      </c>
    </row>
    <row r="256" spans="1:33" x14ac:dyDescent="0.25">
      <c r="A256" s="3">
        <v>11</v>
      </c>
      <c r="B256" s="3" t="s">
        <v>158</v>
      </c>
      <c r="C256" s="3" t="s">
        <v>159</v>
      </c>
      <c r="D256" s="3">
        <v>2.3780000000000001</v>
      </c>
      <c r="E256" s="3">
        <v>1.1972806</v>
      </c>
      <c r="F256" s="3">
        <v>1.7066243999999999</v>
      </c>
      <c r="G256" s="3">
        <v>0.28031780000000001</v>
      </c>
      <c r="H256" s="3">
        <v>0.19482850000000002</v>
      </c>
      <c r="I256" s="3">
        <v>0.15338170000000001</v>
      </c>
      <c r="J256" s="4">
        <v>19.873999999999999</v>
      </c>
      <c r="K256" s="4">
        <v>30.492999999999999</v>
      </c>
      <c r="L256" s="9">
        <v>0.05</v>
      </c>
      <c r="M256" s="3">
        <v>0.3</v>
      </c>
      <c r="N256" s="3">
        <v>8.3239999999999998</v>
      </c>
      <c r="O256" s="4">
        <v>53.350999999999999</v>
      </c>
      <c r="P256" s="4">
        <v>42.167000000000002</v>
      </c>
      <c r="Q256" s="4">
        <v>81.977999999999994</v>
      </c>
      <c r="R256" s="3">
        <v>5</v>
      </c>
      <c r="S256" s="4">
        <v>36.456000000000003</v>
      </c>
      <c r="T256" s="3">
        <v>1</v>
      </c>
      <c r="U256" s="4">
        <v>18.739999999999998</v>
      </c>
      <c r="V256" s="3">
        <v>0</v>
      </c>
      <c r="W256" s="4">
        <v>67.301587301587304</v>
      </c>
      <c r="X256" s="4">
        <v>57.838313413014596</v>
      </c>
      <c r="Y256" s="4">
        <v>17.688416237960777</v>
      </c>
      <c r="Z256" s="4">
        <v>4.5573180496777246</v>
      </c>
      <c r="AA256" s="4">
        <v>13.93742898687848</v>
      </c>
      <c r="AB256" s="4">
        <v>7.879410343684488</v>
      </c>
      <c r="AC256" s="5">
        <v>0.17779999999999999</v>
      </c>
      <c r="AD256" s="4">
        <v>38.200000000000003</v>
      </c>
      <c r="AE256" s="4">
        <v>185.4368932038835</v>
      </c>
      <c r="AF256" s="4">
        <v>0.628</v>
      </c>
      <c r="AG256" s="4">
        <v>3.5320584926884142</v>
      </c>
    </row>
    <row r="257" spans="1:33" x14ac:dyDescent="0.25">
      <c r="A257" s="3">
        <v>11</v>
      </c>
      <c r="B257" s="3" t="s">
        <v>160</v>
      </c>
      <c r="C257" s="3" t="s">
        <v>161</v>
      </c>
      <c r="D257" s="3">
        <v>2.6640000000000001</v>
      </c>
      <c r="E257" s="3">
        <v>2.9291301999999999</v>
      </c>
      <c r="F257" s="3">
        <v>1.1544367</v>
      </c>
      <c r="G257" s="3">
        <v>0.83728979999999997</v>
      </c>
      <c r="H257" s="3">
        <v>0.1647391</v>
      </c>
      <c r="I257" s="3">
        <v>0.21767159999999999</v>
      </c>
      <c r="J257" s="4">
        <v>329.096</v>
      </c>
      <c r="K257" s="4">
        <v>64.917000000000002</v>
      </c>
      <c r="L257" s="9">
        <v>0.05</v>
      </c>
      <c r="M257" s="3">
        <v>0.96299999999999997</v>
      </c>
      <c r="N257" s="3">
        <v>19.280999999999999</v>
      </c>
      <c r="O257" s="4">
        <v>46.62</v>
      </c>
      <c r="P257" s="4">
        <v>333.32799999999997</v>
      </c>
      <c r="Q257" s="4">
        <v>1423.0119999999999</v>
      </c>
      <c r="R257" s="3">
        <v>8.19</v>
      </c>
      <c r="S257" s="4">
        <v>40.502000000000002</v>
      </c>
      <c r="T257" s="3">
        <v>1</v>
      </c>
      <c r="U257" s="4">
        <v>18.36</v>
      </c>
      <c r="V257" s="3">
        <v>0</v>
      </c>
      <c r="W257" s="4">
        <v>58.898305084745758</v>
      </c>
      <c r="X257" s="4">
        <v>10.021532091097306</v>
      </c>
      <c r="Y257" s="4">
        <v>2.438228426287592</v>
      </c>
      <c r="Z257" s="4">
        <v>0.36500543773128097</v>
      </c>
      <c r="AA257" s="4">
        <v>0.88805446705754942</v>
      </c>
      <c r="AB257" s="4">
        <v>3.6422119333982468</v>
      </c>
      <c r="AC257" s="5">
        <v>0.19304000000000002</v>
      </c>
      <c r="AD257" s="4">
        <v>24.8</v>
      </c>
      <c r="AE257" s="4">
        <v>127.83505154639175</v>
      </c>
      <c r="AF257" s="4">
        <v>0.47</v>
      </c>
      <c r="AG257" s="4">
        <v>2.4347285536676333</v>
      </c>
    </row>
    <row r="258" spans="1:33" x14ac:dyDescent="0.25">
      <c r="A258" s="3">
        <v>11</v>
      </c>
      <c r="B258" s="3" t="s">
        <v>66</v>
      </c>
      <c r="C258" s="3" t="s">
        <v>67</v>
      </c>
      <c r="D258" s="3">
        <v>1.5249999999999999</v>
      </c>
      <c r="E258" s="3">
        <v>0.50475649999999994</v>
      </c>
      <c r="F258" s="3">
        <v>1.2027735000000002</v>
      </c>
      <c r="G258" s="3">
        <v>0.20174110000000001</v>
      </c>
      <c r="H258" s="3">
        <v>8.153189999999999E-2</v>
      </c>
      <c r="I258" s="3">
        <v>0.18622230000000001</v>
      </c>
      <c r="J258" s="4">
        <v>31.459</v>
      </c>
      <c r="K258" s="4">
        <v>13.433999999999999</v>
      </c>
      <c r="L258" s="9">
        <v>0.05</v>
      </c>
      <c r="M258" s="3">
        <v>0.3</v>
      </c>
      <c r="N258" s="3">
        <v>4.2919999999999998</v>
      </c>
      <c r="O258" s="4">
        <v>47.942999999999998</v>
      </c>
      <c r="P258" s="4">
        <v>579.01099999999997</v>
      </c>
      <c r="Q258" s="4">
        <v>303.59899999999999</v>
      </c>
      <c r="R258" s="3">
        <v>5</v>
      </c>
      <c r="S258" s="4">
        <v>11.683</v>
      </c>
      <c r="T258" s="3">
        <v>1</v>
      </c>
      <c r="U258" s="4">
        <v>34.24</v>
      </c>
      <c r="V258" s="3">
        <v>0</v>
      </c>
      <c r="W258" s="4">
        <v>58.00524934383202</v>
      </c>
      <c r="X258" s="4">
        <v>35.973571192599927</v>
      </c>
      <c r="Y258" s="4">
        <v>8.5662066402378585</v>
      </c>
      <c r="Z258" s="4">
        <v>4.0685885520350027</v>
      </c>
      <c r="AA258" s="4">
        <v>9.6883264895333507</v>
      </c>
      <c r="AB258" s="4">
        <v>11.309937871478121</v>
      </c>
      <c r="AC258" s="5">
        <v>0.20573999999999998</v>
      </c>
      <c r="AD258" s="4">
        <v>38.4</v>
      </c>
      <c r="AE258" s="4">
        <v>120</v>
      </c>
      <c r="AF258" s="4">
        <v>1.25</v>
      </c>
      <c r="AG258" s="4">
        <v>6.0756294352094882</v>
      </c>
    </row>
    <row r="259" spans="1:33" x14ac:dyDescent="0.25">
      <c r="A259" s="3">
        <v>11</v>
      </c>
      <c r="B259" s="3" t="s">
        <v>162</v>
      </c>
      <c r="C259" s="3" t="s">
        <v>47</v>
      </c>
      <c r="D259" s="3">
        <v>3.113</v>
      </c>
      <c r="E259" s="3">
        <v>0.78850609999999999</v>
      </c>
      <c r="F259" s="3">
        <v>1.2723897000000002</v>
      </c>
      <c r="G259" s="3">
        <v>0.45509970000000005</v>
      </c>
      <c r="H259" s="3">
        <v>0.23643939999999997</v>
      </c>
      <c r="I259" s="3">
        <v>0.46215159999999994</v>
      </c>
      <c r="J259" s="4">
        <v>118.598</v>
      </c>
      <c r="K259" s="4">
        <v>24.51</v>
      </c>
      <c r="L259" s="9">
        <v>0.05</v>
      </c>
      <c r="M259" s="3">
        <v>1.0780000000000001</v>
      </c>
      <c r="N259" s="3">
        <v>6.4969999999999999</v>
      </c>
      <c r="O259" s="4">
        <v>26.152000000000001</v>
      </c>
      <c r="P259" s="4">
        <v>1750.7829999999999</v>
      </c>
      <c r="Q259" s="4">
        <v>528.29499999999996</v>
      </c>
      <c r="R259" s="3">
        <v>8.2050000000000001</v>
      </c>
      <c r="S259" s="4">
        <v>12.865</v>
      </c>
      <c r="T259" s="3">
        <v>1</v>
      </c>
      <c r="U259" s="4">
        <v>24.12</v>
      </c>
      <c r="V259" s="3">
        <v>1</v>
      </c>
      <c r="W259" s="4">
        <v>68.215158924205383</v>
      </c>
      <c r="X259" s="4">
        <v>15.602207505518763</v>
      </c>
      <c r="Y259" s="4">
        <v>4.9086945151978272</v>
      </c>
      <c r="Z259" s="4">
        <v>1.4475769291763927</v>
      </c>
      <c r="AA259" s="4">
        <v>4.5542997233318827</v>
      </c>
      <c r="AB259" s="4">
        <v>9.2780263861018408</v>
      </c>
      <c r="AC259" s="5">
        <v>0.26415999999999995</v>
      </c>
      <c r="AD259" s="4">
        <v>33</v>
      </c>
      <c r="AE259" s="4">
        <v>126.92307692307692</v>
      </c>
      <c r="AF259" s="4">
        <v>1.04</v>
      </c>
      <c r="AG259" s="4">
        <v>3.937007874015749</v>
      </c>
    </row>
    <row r="260" spans="1:33" x14ac:dyDescent="0.25">
      <c r="A260" s="3">
        <v>11</v>
      </c>
      <c r="B260" s="3" t="s">
        <v>163</v>
      </c>
      <c r="C260" s="3" t="s">
        <v>52</v>
      </c>
      <c r="D260" s="3">
        <v>1.1890000000000001</v>
      </c>
      <c r="E260" s="3">
        <v>1.2803305</v>
      </c>
      <c r="F260" s="3">
        <v>1.1299806000000001</v>
      </c>
      <c r="G260" s="3">
        <v>0.42940119999999998</v>
      </c>
      <c r="H260" s="3">
        <v>0.10223980000000001</v>
      </c>
      <c r="I260" s="3">
        <v>0.10764960000000001</v>
      </c>
      <c r="J260" s="4">
        <v>16.152999999999999</v>
      </c>
      <c r="K260" s="4">
        <v>13.762</v>
      </c>
      <c r="L260" s="9">
        <v>0.05</v>
      </c>
      <c r="M260" s="3">
        <v>0.3</v>
      </c>
      <c r="N260" s="3">
        <v>5.1459999999999999</v>
      </c>
      <c r="O260" s="4">
        <v>24.895</v>
      </c>
      <c r="P260" s="4">
        <v>179.90100000000001</v>
      </c>
      <c r="Q260" s="4">
        <v>96.378</v>
      </c>
      <c r="R260" s="3">
        <v>5</v>
      </c>
      <c r="S260" s="4">
        <v>8.9719999999999995</v>
      </c>
      <c r="T260" s="3">
        <v>1</v>
      </c>
      <c r="U260" s="4">
        <v>16.82</v>
      </c>
      <c r="V260" s="3">
        <v>0</v>
      </c>
      <c r="W260" s="4">
        <v>54.441260744985676</v>
      </c>
      <c r="X260" s="4">
        <v>106.24645717806527</v>
      </c>
      <c r="Y260" s="4">
        <v>23.320763242229425</v>
      </c>
      <c r="Z260" s="4">
        <v>0.33609230642385374</v>
      </c>
      <c r="AA260" s="4">
        <v>0.7377120436599055</v>
      </c>
      <c r="AB260" s="4">
        <v>0.31633271861533702</v>
      </c>
      <c r="AC260" s="5">
        <v>0.254</v>
      </c>
      <c r="AD260" s="4">
        <v>112</v>
      </c>
      <c r="AE260" s="4">
        <v>88.050314465408803</v>
      </c>
      <c r="AF260" s="4">
        <v>1.1220000000000001</v>
      </c>
      <c r="AG260" s="4">
        <v>4.4173228346456694</v>
      </c>
    </row>
    <row r="261" spans="1:33" x14ac:dyDescent="0.25">
      <c r="A261" s="3">
        <v>11</v>
      </c>
      <c r="B261" s="3" t="s">
        <v>164</v>
      </c>
      <c r="C261" s="3" t="s">
        <v>165</v>
      </c>
      <c r="D261" s="3">
        <v>2.4369999999999998</v>
      </c>
      <c r="E261" s="3">
        <v>0.99403179999999991</v>
      </c>
      <c r="F261" s="3">
        <v>1.3438914</v>
      </c>
      <c r="G261" s="3">
        <v>0.2670843</v>
      </c>
      <c r="H261" s="3">
        <v>0.13984459999999999</v>
      </c>
      <c r="I261" s="3">
        <v>0.19727550000000002</v>
      </c>
      <c r="J261" s="4">
        <v>18.501000000000001</v>
      </c>
      <c r="K261" s="4">
        <v>23.36</v>
      </c>
      <c r="L261" s="9">
        <v>0.05</v>
      </c>
      <c r="M261" s="3">
        <v>0.3</v>
      </c>
      <c r="N261" s="3">
        <v>6.5570000000000004</v>
      </c>
      <c r="O261" s="4">
        <v>91.247</v>
      </c>
      <c r="P261" s="4">
        <v>127.44199999999999</v>
      </c>
      <c r="Q261" s="4">
        <v>132.274</v>
      </c>
      <c r="R261" s="3">
        <v>5</v>
      </c>
      <c r="S261" s="4">
        <v>13.018000000000001</v>
      </c>
      <c r="T261" s="3">
        <v>1</v>
      </c>
      <c r="U261" s="4">
        <v>21.02</v>
      </c>
      <c r="V261" s="3">
        <v>0</v>
      </c>
      <c r="W261" s="4">
        <v>62.178217821782177</v>
      </c>
      <c r="X261" s="4">
        <v>54.695945945945958</v>
      </c>
      <c r="Y261" s="4">
        <v>14.461493561624454</v>
      </c>
      <c r="Z261" s="4">
        <v>1.5376253350936895</v>
      </c>
      <c r="AA261" s="4">
        <v>4.0654491844100162</v>
      </c>
      <c r="AB261" s="4">
        <v>2.811223589794515</v>
      </c>
      <c r="AC261" s="5">
        <v>0.19304000000000002</v>
      </c>
      <c r="AD261" s="4">
        <v>48.6</v>
      </c>
      <c r="AE261" s="4">
        <v>127.22513089005236</v>
      </c>
      <c r="AF261" s="4">
        <v>0.84599999999999997</v>
      </c>
      <c r="AG261" s="4">
        <v>4.3825113966017399</v>
      </c>
    </row>
    <row r="262" spans="1:33" x14ac:dyDescent="0.25">
      <c r="A262" s="3">
        <v>11</v>
      </c>
      <c r="B262" s="3" t="s">
        <v>45</v>
      </c>
      <c r="C262" s="3" t="s">
        <v>31</v>
      </c>
      <c r="D262" s="3">
        <v>1.53</v>
      </c>
      <c r="E262" s="3">
        <v>0.15179429999999999</v>
      </c>
      <c r="F262" s="3">
        <v>1.4346632000000001</v>
      </c>
      <c r="G262" s="3">
        <v>9.873875E-2</v>
      </c>
      <c r="H262" s="3">
        <v>0.13270014999999999</v>
      </c>
      <c r="I262" s="3">
        <v>0.1364901</v>
      </c>
      <c r="J262" s="4">
        <v>37.243499999999997</v>
      </c>
      <c r="K262" s="4">
        <v>19.978999999999999</v>
      </c>
      <c r="L262" s="9">
        <v>0.05</v>
      </c>
      <c r="M262" s="3">
        <v>0.42499999999999999</v>
      </c>
      <c r="N262" s="3">
        <v>6.5020000000000007</v>
      </c>
      <c r="O262" s="4">
        <v>26.8675</v>
      </c>
      <c r="P262" s="4">
        <v>376.69650000000001</v>
      </c>
      <c r="Q262" s="4">
        <v>80.932000000000002</v>
      </c>
      <c r="R262" s="3">
        <v>5</v>
      </c>
      <c r="S262" s="4">
        <v>13.705500000000001</v>
      </c>
      <c r="T262" s="3">
        <v>1</v>
      </c>
      <c r="U262" s="4">
        <v>33.06</v>
      </c>
      <c r="V262" s="3">
        <v>0</v>
      </c>
      <c r="W262" s="4">
        <v>62.307692307692307</v>
      </c>
      <c r="X262" s="4">
        <v>33.00380062305296</v>
      </c>
      <c r="Y262" s="4">
        <v>8.756110369381398</v>
      </c>
      <c r="Z262" s="4">
        <v>1.7561894708469887</v>
      </c>
      <c r="AA262" s="4">
        <v>4.6592781879613989</v>
      </c>
      <c r="AB262" s="4">
        <v>5.3211734336447929</v>
      </c>
      <c r="AC262" s="5">
        <v>0.31242000000000003</v>
      </c>
      <c r="AD262" s="4">
        <v>77.8</v>
      </c>
      <c r="AE262" s="4">
        <v>88.208616780045347</v>
      </c>
      <c r="AF262" s="4">
        <v>1.722</v>
      </c>
      <c r="AG262" s="4">
        <v>5.5118110236220463</v>
      </c>
    </row>
    <row r="263" spans="1:33" x14ac:dyDescent="0.25">
      <c r="A263" s="3">
        <v>11</v>
      </c>
      <c r="B263" s="3" t="s">
        <v>148</v>
      </c>
      <c r="C263" s="3" t="s">
        <v>29</v>
      </c>
      <c r="D263" s="3">
        <v>3.3540000000000001</v>
      </c>
      <c r="E263" s="3">
        <v>0.40516849999999999</v>
      </c>
      <c r="F263" s="3">
        <v>0.84213979999999988</v>
      </c>
      <c r="G263" s="3">
        <v>0.213398</v>
      </c>
      <c r="H263" s="3">
        <v>0.1688113</v>
      </c>
      <c r="I263" s="3">
        <v>0.18883330000000001</v>
      </c>
      <c r="J263" s="4">
        <v>10.468</v>
      </c>
      <c r="K263" s="4">
        <v>16.852</v>
      </c>
      <c r="L263" s="9">
        <v>0.05</v>
      </c>
      <c r="M263" s="3">
        <v>0.3</v>
      </c>
      <c r="N263" s="3">
        <v>7.8040000000000003</v>
      </c>
      <c r="O263" s="4">
        <v>35.106999999999999</v>
      </c>
      <c r="P263" s="4">
        <v>454.83100000000002</v>
      </c>
      <c r="Q263" s="4">
        <v>262.47800000000001</v>
      </c>
      <c r="R263" s="3">
        <v>5</v>
      </c>
      <c r="S263" s="4">
        <v>13.061</v>
      </c>
      <c r="T263" s="3">
        <v>1</v>
      </c>
      <c r="U263" s="4">
        <v>19.309999999999999</v>
      </c>
      <c r="V263" s="3">
        <v>3</v>
      </c>
      <c r="W263" s="4">
        <v>60.924369747899156</v>
      </c>
      <c r="X263" s="4">
        <v>59.059355638166032</v>
      </c>
      <c r="Y263" s="4">
        <v>15.114114668691952</v>
      </c>
      <c r="Z263" s="4">
        <v>1.6089997559104896</v>
      </c>
      <c r="AA263" s="4">
        <v>4.117655289319317</v>
      </c>
      <c r="AB263" s="4">
        <v>2.7243774310173863</v>
      </c>
      <c r="AC263" s="5">
        <v>0.22352</v>
      </c>
      <c r="AD263" s="4">
        <v>19.8</v>
      </c>
      <c r="AE263" s="4">
        <v>106.45161290322581</v>
      </c>
      <c r="AF263" s="4">
        <v>0.53</v>
      </c>
      <c r="AG263" s="4">
        <v>2.3711524695776665</v>
      </c>
    </row>
    <row r="264" spans="1:33" x14ac:dyDescent="0.25">
      <c r="A264" s="3">
        <v>11</v>
      </c>
      <c r="B264" s="3" t="s">
        <v>46</v>
      </c>
      <c r="C264" s="3" t="s">
        <v>47</v>
      </c>
      <c r="D264" s="3">
        <v>1.74</v>
      </c>
      <c r="E264" s="3">
        <v>0.39018459999999999</v>
      </c>
      <c r="F264" s="3">
        <v>1.0582187999999999</v>
      </c>
      <c r="G264" s="3">
        <v>0.23927699999999999</v>
      </c>
      <c r="H264" s="3">
        <v>0.127445</v>
      </c>
      <c r="I264" s="3">
        <v>0.2486236</v>
      </c>
      <c r="J264" s="4">
        <v>18.036999999999999</v>
      </c>
      <c r="K264" s="4">
        <v>36.798999999999999</v>
      </c>
      <c r="L264" s="9">
        <v>0.05</v>
      </c>
      <c r="M264" s="3">
        <v>0.29899999999999999</v>
      </c>
      <c r="N264" s="3">
        <v>4.9550000000000001</v>
      </c>
      <c r="O264" s="4">
        <v>18.209</v>
      </c>
      <c r="P264" s="4">
        <v>258.721</v>
      </c>
      <c r="Q264" s="4">
        <v>188.84899999999999</v>
      </c>
      <c r="R264" s="3">
        <v>5</v>
      </c>
      <c r="S264" s="4">
        <v>18.681999999999999</v>
      </c>
      <c r="T264" s="3">
        <v>1</v>
      </c>
      <c r="U264" s="4">
        <v>25.27</v>
      </c>
      <c r="V264" s="3">
        <v>0</v>
      </c>
      <c r="W264" s="4">
        <v>54.644808743169392</v>
      </c>
      <c r="X264" s="4">
        <v>42.382204246713847</v>
      </c>
      <c r="Y264" s="4">
        <v>9.344510092950161</v>
      </c>
      <c r="Z264" s="4">
        <v>3.5515304046360856</v>
      </c>
      <c r="AA264" s="4">
        <v>7.8304826993783561</v>
      </c>
      <c r="AB264" s="4">
        <v>8.379768036513715</v>
      </c>
      <c r="AC264" s="5">
        <v>0.24637999999999999</v>
      </c>
      <c r="AD264" s="4">
        <v>28.6</v>
      </c>
      <c r="AE264" s="4">
        <v>86.144578313253021</v>
      </c>
      <c r="AF264" s="4">
        <v>1.2</v>
      </c>
      <c r="AG264" s="4">
        <v>4.8705252049679357</v>
      </c>
    </row>
    <row r="265" spans="1:33" x14ac:dyDescent="0.25">
      <c r="A265" s="3">
        <v>11</v>
      </c>
      <c r="B265" s="3" t="s">
        <v>166</v>
      </c>
      <c r="C265" s="3" t="s">
        <v>167</v>
      </c>
      <c r="D265" s="3">
        <v>4.3849999999999998</v>
      </c>
      <c r="E265" s="3">
        <v>7.8867096000000005</v>
      </c>
      <c r="F265" s="3">
        <v>1.2926776</v>
      </c>
      <c r="G265" s="3">
        <v>0.64608999999999994</v>
      </c>
      <c r="H265" s="3">
        <v>0.18865950000000001</v>
      </c>
      <c r="I265" s="3">
        <v>0.29523569999999999</v>
      </c>
      <c r="J265" s="4">
        <v>29.366</v>
      </c>
      <c r="K265" s="4">
        <v>41.475000000000001</v>
      </c>
      <c r="L265" s="9">
        <v>0.05</v>
      </c>
      <c r="M265" s="3">
        <v>1.1100000000000001</v>
      </c>
      <c r="N265" s="3">
        <v>8.4749999999999996</v>
      </c>
      <c r="O265" s="4">
        <v>66.798000000000002</v>
      </c>
      <c r="P265" s="4">
        <v>86.081000000000003</v>
      </c>
      <c r="Q265" s="4">
        <v>191.31100000000001</v>
      </c>
      <c r="R265" s="3">
        <v>5</v>
      </c>
      <c r="S265" s="4">
        <v>11.372999999999999</v>
      </c>
      <c r="T265" s="3">
        <v>1</v>
      </c>
      <c r="V265" s="3">
        <v>0</v>
      </c>
      <c r="W265" s="4">
        <v>81.092436974789905</v>
      </c>
      <c r="X265" s="4">
        <v>4.4392935982339941</v>
      </c>
      <c r="Y265" s="4">
        <v>2.3478930586215334</v>
      </c>
      <c r="Z265" s="4">
        <v>0.32622364083509192</v>
      </c>
      <c r="AA265" s="4">
        <v>1.7253605893055961</v>
      </c>
      <c r="AB265" s="4">
        <v>7.3485484484483683</v>
      </c>
      <c r="AC265" s="5">
        <v>0.23876</v>
      </c>
      <c r="AD265" s="4">
        <v>60.6</v>
      </c>
      <c r="AE265" s="4">
        <v>224.44444444444443</v>
      </c>
      <c r="AF265" s="4">
        <v>0.33500000000000002</v>
      </c>
      <c r="AG265" s="4">
        <v>1.4030825933992295</v>
      </c>
    </row>
    <row r="266" spans="1:33" x14ac:dyDescent="0.25">
      <c r="A266" s="3">
        <v>11</v>
      </c>
      <c r="B266" s="3" t="s">
        <v>54</v>
      </c>
      <c r="C266" s="3" t="s">
        <v>42</v>
      </c>
      <c r="D266" s="3">
        <v>2.3439999999999999</v>
      </c>
      <c r="E266" s="3">
        <v>0.26423859999999999</v>
      </c>
      <c r="F266" s="3">
        <v>0.87636540000000007</v>
      </c>
      <c r="G266" s="3">
        <v>0.16251070000000001</v>
      </c>
      <c r="H266" s="3">
        <v>0.1378057</v>
      </c>
      <c r="I266" s="3">
        <v>0.15846110000000002</v>
      </c>
      <c r="J266" s="4">
        <v>28.495000000000001</v>
      </c>
      <c r="K266" s="4">
        <v>18.664000000000001</v>
      </c>
      <c r="L266" s="9">
        <v>0.05</v>
      </c>
      <c r="M266" s="3">
        <v>0.39</v>
      </c>
      <c r="N266" s="3">
        <v>3.91</v>
      </c>
      <c r="O266" s="4">
        <v>37.313000000000002</v>
      </c>
      <c r="P266" s="4">
        <v>612.80100000000004</v>
      </c>
      <c r="Q266" s="4">
        <v>81.715000000000003</v>
      </c>
      <c r="R266" s="3">
        <v>5</v>
      </c>
      <c r="S266" s="4">
        <v>12.021000000000001</v>
      </c>
      <c r="T266" s="3">
        <v>1</v>
      </c>
      <c r="U266" s="4">
        <v>15.24</v>
      </c>
      <c r="V266" s="3">
        <v>0</v>
      </c>
      <c r="W266" s="4">
        <v>56.946983546617915</v>
      </c>
      <c r="X266" s="4">
        <v>121.70746913580244</v>
      </c>
      <c r="Y266" s="4">
        <v>28.26920833005687</v>
      </c>
      <c r="Z266" s="4">
        <v>14.875757154238167</v>
      </c>
      <c r="AA266" s="4">
        <v>34.55218328394173</v>
      </c>
      <c r="AB266" s="4">
        <v>12.222550727465745</v>
      </c>
      <c r="AC266" s="5">
        <v>0.29209999999999997</v>
      </c>
      <c r="AD266" s="4">
        <v>83</v>
      </c>
      <c r="AE266" s="4">
        <v>88.110403397027596</v>
      </c>
      <c r="AF266" s="4">
        <v>0.375</v>
      </c>
      <c r="AG266" s="4">
        <v>1.2838069154399179</v>
      </c>
    </row>
    <row r="267" spans="1:33" x14ac:dyDescent="0.25">
      <c r="A267" s="3">
        <v>11</v>
      </c>
      <c r="B267" s="3" t="s">
        <v>53</v>
      </c>
      <c r="C267" s="3" t="s">
        <v>39</v>
      </c>
      <c r="D267" s="3">
        <v>1.659</v>
      </c>
      <c r="E267" s="3">
        <v>0.30273719999999998</v>
      </c>
      <c r="F267" s="3">
        <v>1.2166595</v>
      </c>
      <c r="G267" s="3">
        <v>0.1022328</v>
      </c>
      <c r="H267" s="3">
        <v>0.1532384</v>
      </c>
      <c r="I267" s="3">
        <v>0.11899849999999999</v>
      </c>
      <c r="J267" s="4">
        <v>14.461</v>
      </c>
      <c r="K267" s="4">
        <v>15.092000000000001</v>
      </c>
      <c r="L267" s="9">
        <v>0.05</v>
      </c>
      <c r="M267" s="3">
        <v>0.38600000000000001</v>
      </c>
      <c r="N267" s="3">
        <v>7.4610000000000003</v>
      </c>
      <c r="O267" s="4">
        <v>31.35</v>
      </c>
      <c r="P267" s="4">
        <v>411.16399999999999</v>
      </c>
      <c r="Q267" s="4">
        <v>49.866999999999997</v>
      </c>
      <c r="R267" s="3">
        <v>6.1980000000000004</v>
      </c>
      <c r="S267" s="4">
        <v>21.167000000000002</v>
      </c>
      <c r="T267" s="3">
        <v>1</v>
      </c>
      <c r="U267" s="4">
        <v>33.020000000000003</v>
      </c>
      <c r="V267" s="3">
        <v>0</v>
      </c>
      <c r="W267" s="4">
        <v>61.522198731501057</v>
      </c>
      <c r="X267" s="4">
        <v>30.02251082251081</v>
      </c>
      <c r="Y267" s="4">
        <v>7.8025536368393489</v>
      </c>
      <c r="Z267" s="4">
        <v>1.6492576413667981</v>
      </c>
      <c r="AA267" s="4">
        <v>4.2862574965192062</v>
      </c>
      <c r="AB267" s="4">
        <v>5.4934034368977178</v>
      </c>
      <c r="AC267" s="5">
        <v>0.17017999999999997</v>
      </c>
      <c r="AD267" s="4">
        <v>59.2</v>
      </c>
      <c r="AE267" s="4">
        <v>162.63736263736263</v>
      </c>
      <c r="AF267" s="4">
        <v>0.872</v>
      </c>
      <c r="AG267" s="4">
        <v>5.1239863673757204</v>
      </c>
    </row>
    <row r="268" spans="1:33" x14ac:dyDescent="0.25">
      <c r="A268" s="3">
        <v>11</v>
      </c>
      <c r="B268" s="3" t="s">
        <v>62</v>
      </c>
      <c r="C268" s="3" t="s">
        <v>61</v>
      </c>
      <c r="D268" s="3">
        <v>3.605</v>
      </c>
      <c r="E268" s="3">
        <v>0.2858907</v>
      </c>
      <c r="F268" s="3">
        <v>1.6205126000000001</v>
      </c>
      <c r="G268" s="3">
        <v>0.17229130000000001</v>
      </c>
      <c r="H268" s="3">
        <v>0.18730479999999999</v>
      </c>
      <c r="I268" s="3">
        <v>0.18313199999999999</v>
      </c>
      <c r="J268" s="4">
        <v>35.067</v>
      </c>
      <c r="K268" s="4">
        <v>57.691000000000003</v>
      </c>
      <c r="L268" s="9">
        <v>0.05</v>
      </c>
      <c r="M268" s="3">
        <v>0.31</v>
      </c>
      <c r="N268" s="3">
        <v>13.522</v>
      </c>
      <c r="O268" s="4">
        <v>31.780999999999999</v>
      </c>
      <c r="P268" s="4">
        <v>385.029</v>
      </c>
      <c r="Q268" s="4">
        <v>1091.386</v>
      </c>
      <c r="R268" s="3">
        <v>5</v>
      </c>
      <c r="S268" s="4">
        <v>25.2</v>
      </c>
      <c r="T268" s="3">
        <v>1</v>
      </c>
      <c r="U268" s="4">
        <v>13.91</v>
      </c>
      <c r="V268" s="3">
        <v>1</v>
      </c>
      <c r="W268" s="4">
        <v>64.085667215815491</v>
      </c>
      <c r="X268" s="4">
        <v>4.4507058823529411</v>
      </c>
      <c r="Y268" s="4">
        <v>1.2392561791689154</v>
      </c>
      <c r="Z268" s="4">
        <v>0.39020597173985117</v>
      </c>
      <c r="AA268" s="4">
        <v>1.0864909396609619</v>
      </c>
      <c r="AB268" s="4">
        <v>8.7672828098351481</v>
      </c>
      <c r="AC268" s="5">
        <v>0.16255999999999998</v>
      </c>
      <c r="AD268" s="4">
        <v>67.2</v>
      </c>
      <c r="AE268" s="4">
        <v>154.12844036697246</v>
      </c>
      <c r="AF268" s="4">
        <v>0.38500000000000001</v>
      </c>
      <c r="AG268" s="4">
        <v>2.3683562992125986</v>
      </c>
    </row>
    <row r="269" spans="1:33" x14ac:dyDescent="0.25">
      <c r="A269" s="3">
        <v>11</v>
      </c>
      <c r="B269" s="3" t="s">
        <v>141</v>
      </c>
      <c r="C269" s="3" t="s">
        <v>61</v>
      </c>
      <c r="D269" s="3">
        <v>2.6179999999999999</v>
      </c>
      <c r="E269" s="3">
        <v>1.3582884</v>
      </c>
      <c r="F269" s="3">
        <v>1.4421793000000001</v>
      </c>
      <c r="G269" s="3">
        <v>0.14223959999999999</v>
      </c>
      <c r="H269" s="3">
        <v>0.14093610000000001</v>
      </c>
      <c r="I269" s="3">
        <v>0.19887879999999999</v>
      </c>
      <c r="J269" s="4">
        <v>17.684999999999999</v>
      </c>
      <c r="K269" s="4">
        <v>42.857999999999997</v>
      </c>
      <c r="L269" s="9">
        <v>0.05</v>
      </c>
      <c r="M269" s="3">
        <v>0.36699999999999999</v>
      </c>
      <c r="N269" s="3">
        <v>11.2</v>
      </c>
      <c r="O269" s="4">
        <v>53.055999999999997</v>
      </c>
      <c r="P269" s="4">
        <v>186.03100000000001</v>
      </c>
      <c r="Q269" s="4">
        <v>228.90799999999999</v>
      </c>
      <c r="R269" s="3">
        <v>5</v>
      </c>
      <c r="S269" s="4">
        <v>22.657</v>
      </c>
      <c r="T269" s="3">
        <v>1</v>
      </c>
      <c r="U269" s="4">
        <v>16.14</v>
      </c>
      <c r="V269" s="3">
        <v>0</v>
      </c>
      <c r="W269" s="4">
        <v>63.560732113144759</v>
      </c>
      <c r="X269" s="4">
        <v>8.5497097464100165</v>
      </c>
      <c r="Y269" s="4">
        <v>2.3462902089463102</v>
      </c>
      <c r="Z269" s="4">
        <v>0.30409422420003818</v>
      </c>
      <c r="AA269" s="4">
        <v>0.83452341892339243</v>
      </c>
      <c r="AB269" s="4">
        <v>3.5567783377409499</v>
      </c>
      <c r="AC269" s="5">
        <v>0.28193999999999997</v>
      </c>
      <c r="AD269" s="4">
        <v>36.6</v>
      </c>
      <c r="AE269" s="4">
        <v>83.561643835616437</v>
      </c>
      <c r="AF269" s="4">
        <v>0.69</v>
      </c>
      <c r="AG269" s="4">
        <v>2.4473292189827625</v>
      </c>
    </row>
    <row r="270" spans="1:33" x14ac:dyDescent="0.25">
      <c r="A270" s="3">
        <v>11</v>
      </c>
      <c r="B270" s="3" t="s">
        <v>168</v>
      </c>
      <c r="C270" s="3" t="s">
        <v>56</v>
      </c>
      <c r="D270" s="3">
        <v>2.774</v>
      </c>
      <c r="E270" s="3">
        <v>1.4687059</v>
      </c>
      <c r="F270" s="3">
        <v>1.8101460999999999</v>
      </c>
      <c r="G270" s="3">
        <v>0.52898239999999996</v>
      </c>
      <c r="H270" s="3">
        <v>0.193908</v>
      </c>
      <c r="I270" s="3">
        <v>0.17884</v>
      </c>
      <c r="J270" s="4">
        <v>28.843</v>
      </c>
      <c r="K270" s="4">
        <v>35.524000000000001</v>
      </c>
      <c r="L270" s="3">
        <v>2.306</v>
      </c>
      <c r="M270" s="3">
        <v>0.309</v>
      </c>
      <c r="N270" s="3">
        <v>4.2889999999999997</v>
      </c>
      <c r="O270" s="4">
        <v>50.417000000000002</v>
      </c>
      <c r="P270" s="4">
        <v>321.721</v>
      </c>
      <c r="Q270" s="4">
        <v>51.576000000000001</v>
      </c>
      <c r="R270" s="3">
        <v>5</v>
      </c>
      <c r="S270" s="4">
        <v>12.273</v>
      </c>
      <c r="T270" s="3">
        <v>1</v>
      </c>
      <c r="U270" s="4">
        <v>21.15</v>
      </c>
      <c r="V270" s="3">
        <v>0</v>
      </c>
      <c r="W270" s="4">
        <v>70.323325635103927</v>
      </c>
      <c r="X270" s="4">
        <v>6.8662473794549248</v>
      </c>
      <c r="Y270" s="4">
        <v>2.3136849146334497</v>
      </c>
      <c r="Z270" s="4">
        <v>0.3038757278069435</v>
      </c>
      <c r="AA270" s="4">
        <v>1.0239547870848758</v>
      </c>
      <c r="AB270" s="4">
        <v>4.4256449121858843</v>
      </c>
      <c r="AC270" s="5">
        <v>0.33781999999999995</v>
      </c>
      <c r="AE270" s="4">
        <v>116.73151750972764</v>
      </c>
      <c r="AF270" s="4">
        <v>0.95399999999999996</v>
      </c>
      <c r="AG270" s="4">
        <v>2.8239891066248299</v>
      </c>
    </row>
    <row r="271" spans="1:33" x14ac:dyDescent="0.25">
      <c r="A271" s="3">
        <v>12</v>
      </c>
      <c r="B271" s="3" t="s">
        <v>133</v>
      </c>
      <c r="C271" s="3" t="s">
        <v>39</v>
      </c>
      <c r="D271" s="3">
        <v>1.7210000000000001</v>
      </c>
      <c r="E271" s="3">
        <v>0.43496850000000004</v>
      </c>
      <c r="F271" s="3">
        <v>0.60854379999999997</v>
      </c>
      <c r="G271" s="3">
        <v>0.44000670000000003</v>
      </c>
      <c r="H271" s="3">
        <v>0.1522075</v>
      </c>
      <c r="I271" s="3">
        <v>0.19934069999999998</v>
      </c>
      <c r="J271" s="4">
        <v>962.65300000000002</v>
      </c>
      <c r="K271" s="4">
        <v>43.457999999999998</v>
      </c>
      <c r="L271" s="9">
        <v>0.05</v>
      </c>
      <c r="M271" s="3">
        <v>0.73199999999999998</v>
      </c>
      <c r="N271" s="3">
        <v>9.5180000000000007</v>
      </c>
      <c r="O271" s="4">
        <v>55.697000000000003</v>
      </c>
      <c r="P271" s="4">
        <v>844.96799999999996</v>
      </c>
      <c r="Q271" s="4">
        <v>1907.05</v>
      </c>
      <c r="R271" s="3">
        <v>5</v>
      </c>
      <c r="S271" s="4">
        <v>10.82</v>
      </c>
      <c r="T271" s="3">
        <v>1</v>
      </c>
      <c r="U271" s="4">
        <v>19.600000000000001</v>
      </c>
      <c r="V271" s="3">
        <v>0</v>
      </c>
      <c r="W271" s="4">
        <v>56.711915535444945</v>
      </c>
      <c r="X271" s="4">
        <v>43.737184912603496</v>
      </c>
      <c r="Y271" s="4">
        <v>10.103746897928961</v>
      </c>
      <c r="Z271" s="4">
        <v>6.4812922104774069</v>
      </c>
      <c r="AA271" s="4">
        <v>14.972462493193451</v>
      </c>
      <c r="AB271" s="4">
        <v>14.818722840595372</v>
      </c>
      <c r="AC271" s="5">
        <v>0.27178000000000002</v>
      </c>
      <c r="AD271" s="4">
        <v>35.200000000000003</v>
      </c>
      <c r="AE271" s="4">
        <v>61.324041811846691</v>
      </c>
      <c r="AF271" s="4">
        <v>1.1839999999999999</v>
      </c>
      <c r="AG271" s="4">
        <v>4.3564647876959297</v>
      </c>
    </row>
    <row r="272" spans="1:33" x14ac:dyDescent="0.25">
      <c r="A272" s="3">
        <v>12</v>
      </c>
      <c r="B272" s="3" t="s">
        <v>149</v>
      </c>
      <c r="C272" s="3" t="s">
        <v>29</v>
      </c>
      <c r="D272" s="3">
        <v>2.121</v>
      </c>
      <c r="E272" s="3">
        <v>0.83675270000000002</v>
      </c>
      <c r="F272" s="3">
        <v>0.3723069</v>
      </c>
      <c r="G272" s="3">
        <v>0.42693219999999998</v>
      </c>
      <c r="H272" s="3">
        <v>0.22529960000000002</v>
      </c>
      <c r="I272" s="3">
        <v>0.1719204</v>
      </c>
      <c r="J272" s="4">
        <v>56.801000000000002</v>
      </c>
      <c r="K272" s="4">
        <v>30.471</v>
      </c>
      <c r="L272" s="9">
        <v>0.05</v>
      </c>
      <c r="M272" s="3">
        <v>0.42</v>
      </c>
      <c r="N272" s="3">
        <v>18.126000000000001</v>
      </c>
      <c r="O272" s="4">
        <v>73.641999999999996</v>
      </c>
      <c r="P272" s="4">
        <v>761.35299999999995</v>
      </c>
      <c r="Q272" s="4">
        <v>2380.2950000000001</v>
      </c>
      <c r="R272" s="3">
        <v>8.5050000000000008</v>
      </c>
      <c r="S272" s="4">
        <v>27.783000000000001</v>
      </c>
      <c r="T272" s="3">
        <v>1</v>
      </c>
      <c r="U272" s="4">
        <v>21.52</v>
      </c>
      <c r="V272" s="3">
        <v>0</v>
      </c>
      <c r="W272" s="4">
        <v>67.846309403437814</v>
      </c>
      <c r="X272" s="4">
        <v>44.299151036525167</v>
      </c>
      <c r="Y272" s="4">
        <v>13.777314583372135</v>
      </c>
      <c r="Z272" s="4">
        <v>7.4787421904731142</v>
      </c>
      <c r="AA272" s="4">
        <v>23.259358573515438</v>
      </c>
      <c r="AB272" s="4">
        <v>16.882360080234506</v>
      </c>
      <c r="AC272" s="5">
        <v>0.25907999999999998</v>
      </c>
      <c r="AD272" s="4">
        <v>76</v>
      </c>
      <c r="AE272" s="4">
        <v>119.49685534591194</v>
      </c>
      <c r="AF272" s="4">
        <v>0.93600000000000005</v>
      </c>
      <c r="AG272" s="4">
        <v>3.6127836961556281</v>
      </c>
    </row>
    <row r="273" spans="1:33" x14ac:dyDescent="0.25">
      <c r="A273" s="3">
        <v>12</v>
      </c>
      <c r="B273" s="3" t="s">
        <v>139</v>
      </c>
      <c r="C273" s="3" t="s">
        <v>44</v>
      </c>
      <c r="D273" s="3">
        <v>1.3260000000000001</v>
      </c>
      <c r="E273" s="3">
        <v>0.1180972</v>
      </c>
      <c r="F273" s="3">
        <v>0.56037839999999994</v>
      </c>
      <c r="G273" s="3">
        <v>0.1269882</v>
      </c>
      <c r="H273" s="3">
        <v>0.16858019999999999</v>
      </c>
      <c r="I273" s="3">
        <v>8.7069199999999999E-2</v>
      </c>
      <c r="J273" s="4">
        <v>20.414000000000001</v>
      </c>
      <c r="K273" s="4">
        <v>10.781000000000001</v>
      </c>
      <c r="L273" s="9">
        <v>0.05</v>
      </c>
      <c r="M273" s="3">
        <v>0.30299999999999999</v>
      </c>
      <c r="N273" s="3">
        <v>9.7449999999999992</v>
      </c>
      <c r="O273" s="4">
        <v>7.8620000000000001</v>
      </c>
      <c r="P273" s="4">
        <v>66.948999999999998</v>
      </c>
      <c r="Q273" s="4">
        <v>909.76</v>
      </c>
      <c r="R273" s="3">
        <v>5</v>
      </c>
      <c r="S273" s="4">
        <v>8.6479999999999997</v>
      </c>
      <c r="T273" s="3">
        <v>1</v>
      </c>
      <c r="U273" s="4">
        <v>17.98</v>
      </c>
      <c r="V273" s="3">
        <v>0</v>
      </c>
      <c r="W273" s="4">
        <v>58.415841584158422</v>
      </c>
      <c r="X273" s="4">
        <v>90.833846153846139</v>
      </c>
      <c r="Y273" s="4">
        <v>21.84337728937729</v>
      </c>
      <c r="Z273" s="4">
        <v>0.29061178232448953</v>
      </c>
      <c r="AA273" s="4">
        <v>0.69885214320889155</v>
      </c>
      <c r="AB273" s="4">
        <v>0.31993777058859491</v>
      </c>
      <c r="AC273" s="5">
        <v>0.27432000000000001</v>
      </c>
      <c r="AD273" s="4">
        <v>50.2</v>
      </c>
      <c r="AE273" s="4">
        <v>74.702380952380949</v>
      </c>
      <c r="AF273" s="4">
        <v>0.97399999999999998</v>
      </c>
      <c r="AG273" s="4">
        <v>3.5505978419364244</v>
      </c>
    </row>
    <row r="274" spans="1:33" x14ac:dyDescent="0.25">
      <c r="A274" s="3">
        <v>12</v>
      </c>
      <c r="B274" s="3" t="s">
        <v>82</v>
      </c>
      <c r="C274" s="3" t="s">
        <v>39</v>
      </c>
      <c r="D274" s="3">
        <v>1.9019999999999999</v>
      </c>
      <c r="E274" s="3">
        <v>0.74101229999999996</v>
      </c>
      <c r="F274" s="3">
        <v>0.92798670000000005</v>
      </c>
      <c r="G274" s="3">
        <v>0.243871</v>
      </c>
      <c r="H274" s="3">
        <v>0.10662000000000001</v>
      </c>
      <c r="I274" s="3">
        <v>0.21497489999999997</v>
      </c>
      <c r="J274" s="4">
        <v>253.732</v>
      </c>
      <c r="K274" s="4">
        <v>10.196</v>
      </c>
      <c r="L274" s="9">
        <v>0.05</v>
      </c>
      <c r="M274" s="3">
        <v>0.311</v>
      </c>
      <c r="N274" s="3">
        <v>7.61</v>
      </c>
      <c r="O274" s="4">
        <v>50.924999999999997</v>
      </c>
      <c r="P274" s="4">
        <v>636.26700000000005</v>
      </c>
      <c r="Q274" s="4">
        <v>476.26</v>
      </c>
      <c r="R274" s="3">
        <v>5</v>
      </c>
      <c r="S274" s="4">
        <v>14.817</v>
      </c>
      <c r="T274" s="3">
        <v>1</v>
      </c>
      <c r="U274" s="4">
        <v>25.37</v>
      </c>
      <c r="V274" s="3">
        <v>0</v>
      </c>
      <c r="W274" s="4">
        <v>49.361702127659576</v>
      </c>
      <c r="X274" s="4">
        <v>54.455079086115994</v>
      </c>
      <c r="Y274" s="4">
        <v>10.753734105241394</v>
      </c>
      <c r="Z274" s="4">
        <v>4.0095537070942209</v>
      </c>
      <c r="AA274" s="4">
        <v>7.91802622829531</v>
      </c>
      <c r="AB274" s="4">
        <v>7.3630481754575348</v>
      </c>
      <c r="AC274" s="5">
        <v>0.26669999999999999</v>
      </c>
      <c r="AD274" s="4">
        <v>40.200000000000003</v>
      </c>
      <c r="AE274" s="4">
        <v>84.453781512605048</v>
      </c>
      <c r="AF274" s="4">
        <v>1.3420000000000001</v>
      </c>
      <c r="AG274" s="4">
        <v>5.0318710161229854</v>
      </c>
    </row>
    <row r="275" spans="1:33" x14ac:dyDescent="0.25">
      <c r="A275" s="3">
        <v>12</v>
      </c>
      <c r="B275" s="3" t="s">
        <v>36</v>
      </c>
      <c r="C275" s="3" t="s">
        <v>29</v>
      </c>
      <c r="D275" s="3">
        <v>1.1299999999999999</v>
      </c>
      <c r="E275" s="3">
        <v>0.51956429999999998</v>
      </c>
      <c r="F275" s="3">
        <v>0.6023307</v>
      </c>
      <c r="G275" s="3">
        <v>0.35307719999999998</v>
      </c>
      <c r="H275" s="3">
        <v>8.2935099999999998E-2</v>
      </c>
      <c r="I275" s="3">
        <v>0.11482940000000001</v>
      </c>
      <c r="J275" s="4">
        <v>23.913</v>
      </c>
      <c r="K275" s="4">
        <v>15.321999999999999</v>
      </c>
      <c r="L275" s="9">
        <v>0.05</v>
      </c>
      <c r="M275" s="3">
        <v>0.318</v>
      </c>
      <c r="N275" s="3">
        <v>3.9239999999999999</v>
      </c>
      <c r="O275" s="4">
        <v>31.111000000000001</v>
      </c>
      <c r="P275" s="4">
        <v>281.00299999999999</v>
      </c>
      <c r="Q275" s="4">
        <v>2932.3249999999998</v>
      </c>
      <c r="R275" s="3">
        <v>5.2359999999999998</v>
      </c>
      <c r="S275" s="4">
        <v>7.09</v>
      </c>
      <c r="T275" s="3">
        <v>1</v>
      </c>
      <c r="U275" s="4">
        <v>20.92</v>
      </c>
      <c r="V275" s="3">
        <v>0</v>
      </c>
      <c r="W275" s="4">
        <v>59.749552772808592</v>
      </c>
      <c r="X275" s="4">
        <v>68.134126534466475</v>
      </c>
      <c r="Y275" s="4">
        <v>16.927545214563008</v>
      </c>
      <c r="Z275" s="4">
        <v>9.6916702942402182</v>
      </c>
      <c r="AA275" s="4">
        <v>24.078416419912369</v>
      </c>
      <c r="AB275" s="4">
        <v>14.224399412147113</v>
      </c>
      <c r="AC275" s="5">
        <v>0.37845999999999996</v>
      </c>
      <c r="AD275" s="4">
        <v>27.4</v>
      </c>
      <c r="AE275" s="4">
        <v>60.888888888888886</v>
      </c>
      <c r="AF275" s="4">
        <v>1.3360000000000001</v>
      </c>
      <c r="AG275" s="4">
        <v>3.5300956507953289</v>
      </c>
    </row>
    <row r="276" spans="1:33" x14ac:dyDescent="0.25">
      <c r="A276" s="3">
        <v>12</v>
      </c>
      <c r="B276" s="3" t="s">
        <v>76</v>
      </c>
      <c r="C276" s="3" t="s">
        <v>52</v>
      </c>
      <c r="D276" s="3">
        <v>1.3580000000000001</v>
      </c>
      <c r="E276" s="3">
        <v>0.43312129999999999</v>
      </c>
      <c r="F276" s="3">
        <v>0.77049719999999999</v>
      </c>
      <c r="G276" s="3">
        <v>0.19953699999999999</v>
      </c>
      <c r="H276" s="3">
        <v>9.1757399999999989E-2</v>
      </c>
      <c r="I276" s="3">
        <v>0.14111120000000002</v>
      </c>
      <c r="J276" s="4">
        <v>42.381</v>
      </c>
      <c r="K276" s="4">
        <v>32.289000000000001</v>
      </c>
      <c r="L276" s="9">
        <v>0.05</v>
      </c>
      <c r="M276" s="3">
        <v>0.3</v>
      </c>
      <c r="N276" s="3">
        <v>6.5880000000000001</v>
      </c>
      <c r="O276" s="4">
        <v>37.658999999999999</v>
      </c>
      <c r="P276" s="4">
        <v>635.16099999999994</v>
      </c>
      <c r="Q276" s="4">
        <v>123.214</v>
      </c>
      <c r="R276" s="3">
        <v>4.9649999999999999</v>
      </c>
      <c r="S276" s="4">
        <v>8.3350000000000009</v>
      </c>
      <c r="T276" s="3">
        <v>1</v>
      </c>
      <c r="U276" s="4">
        <v>24.42</v>
      </c>
      <c r="V276" s="3">
        <v>0</v>
      </c>
      <c r="W276" s="4">
        <v>53.485424588086182</v>
      </c>
      <c r="X276" s="4">
        <v>56.224365671641785</v>
      </c>
      <c r="Y276" s="4">
        <v>12.087472619870674</v>
      </c>
      <c r="Z276" s="4">
        <v>3.8466809296363174</v>
      </c>
      <c r="AA276" s="4">
        <v>8.2698399277467427</v>
      </c>
      <c r="AB276" s="4">
        <v>6.8416617665399304</v>
      </c>
      <c r="AC276" s="5">
        <v>0.29463999999999996</v>
      </c>
      <c r="AD276" s="4">
        <v>50.8</v>
      </c>
      <c r="AE276" s="4">
        <v>69.209809264305179</v>
      </c>
      <c r="AF276" s="4">
        <v>1.726</v>
      </c>
      <c r="AG276" s="4">
        <v>5.8579961987510192</v>
      </c>
    </row>
    <row r="277" spans="1:33" x14ac:dyDescent="0.25">
      <c r="A277" s="3">
        <v>12</v>
      </c>
      <c r="B277" s="3" t="s">
        <v>169</v>
      </c>
      <c r="C277" s="3" t="s">
        <v>52</v>
      </c>
      <c r="D277" s="3">
        <v>1.2529999999999999</v>
      </c>
      <c r="E277" s="3">
        <v>1.0017814</v>
      </c>
      <c r="F277" s="3">
        <v>0.67404489999999995</v>
      </c>
      <c r="G277" s="3">
        <v>0.31347249999999999</v>
      </c>
      <c r="H277" s="3">
        <v>8.2480399999999995E-2</v>
      </c>
      <c r="I277" s="3">
        <v>0.2099801</v>
      </c>
      <c r="J277" s="4">
        <v>41.917000000000002</v>
      </c>
      <c r="K277" s="4">
        <v>20.46</v>
      </c>
      <c r="L277" s="9">
        <v>0.05</v>
      </c>
      <c r="M277" s="3">
        <v>0.31</v>
      </c>
      <c r="N277" s="3">
        <v>4.3010000000000002</v>
      </c>
      <c r="O277" s="4">
        <v>32.555999999999997</v>
      </c>
      <c r="P277" s="4">
        <v>564.28599999999994</v>
      </c>
      <c r="Q277" s="4">
        <v>213.874</v>
      </c>
      <c r="R277" s="3">
        <v>5</v>
      </c>
      <c r="S277" s="4">
        <v>6.9050000000000002</v>
      </c>
      <c r="T277" s="3">
        <v>1</v>
      </c>
      <c r="U277" s="4">
        <v>24.55</v>
      </c>
      <c r="V277" s="3">
        <v>0</v>
      </c>
      <c r="W277" s="4">
        <v>56.470588235294116</v>
      </c>
      <c r="X277" s="4">
        <v>69.376292134831459</v>
      </c>
      <c r="Y277" s="4">
        <v>15.937796841785607</v>
      </c>
      <c r="Z277" s="4">
        <v>0.37332667539384279</v>
      </c>
      <c r="AA277" s="4">
        <v>0.85764236239126046</v>
      </c>
      <c r="AB277" s="4">
        <v>0.53811851845337855</v>
      </c>
      <c r="AC277" s="5">
        <v>0.28447999999999996</v>
      </c>
      <c r="AD277" s="4">
        <v>27.6</v>
      </c>
      <c r="AE277" s="4">
        <v>74.594594594594597</v>
      </c>
      <c r="AF277" s="4">
        <v>1.6359999999999999</v>
      </c>
      <c r="AG277" s="4">
        <v>5.7508436445444326</v>
      </c>
    </row>
    <row r="278" spans="1:33" x14ac:dyDescent="0.25">
      <c r="A278" s="3">
        <v>12</v>
      </c>
      <c r="B278" s="3" t="s">
        <v>85</v>
      </c>
      <c r="C278" s="3" t="s">
        <v>39</v>
      </c>
      <c r="D278" s="3">
        <v>1.579</v>
      </c>
      <c r="E278" s="3">
        <v>0.36859710000000001</v>
      </c>
      <c r="F278" s="3">
        <v>0.92903570000000002</v>
      </c>
      <c r="G278" s="3">
        <v>0.1289836</v>
      </c>
      <c r="H278" s="3">
        <v>0.1156802</v>
      </c>
      <c r="I278" s="3">
        <v>0.2293811</v>
      </c>
      <c r="J278" s="4">
        <v>125.004</v>
      </c>
      <c r="K278" s="4">
        <v>9.9420000000000002</v>
      </c>
      <c r="L278" s="9">
        <v>0.05</v>
      </c>
      <c r="M278" s="3">
        <v>0.85099999999999998</v>
      </c>
      <c r="N278" s="3">
        <v>8.7690000000000001</v>
      </c>
      <c r="O278" s="4">
        <v>65.346999999999994</v>
      </c>
      <c r="P278" s="4">
        <v>532.11699999999996</v>
      </c>
      <c r="Q278" s="4">
        <v>266.98399999999998</v>
      </c>
      <c r="R278" s="3">
        <v>5</v>
      </c>
      <c r="S278" s="4">
        <v>17.291</v>
      </c>
      <c r="T278" s="3">
        <v>1</v>
      </c>
      <c r="U278" s="4">
        <v>29.69</v>
      </c>
      <c r="V278" s="3">
        <v>0</v>
      </c>
      <c r="W278" s="4">
        <v>49.250149970005999</v>
      </c>
      <c r="X278" s="4">
        <v>58.16388349514564</v>
      </c>
      <c r="Y278" s="4">
        <v>11.460897610686501</v>
      </c>
      <c r="Z278" s="4">
        <v>6.0620688828595286</v>
      </c>
      <c r="AA278" s="4">
        <v>11.94499861433432</v>
      </c>
      <c r="AB278" s="4">
        <v>10.422393620545419</v>
      </c>
      <c r="AC278" s="5">
        <v>0.56134000000000006</v>
      </c>
      <c r="AD278" s="4">
        <v>95.8</v>
      </c>
      <c r="AE278" s="4">
        <v>56.619385342789592</v>
      </c>
      <c r="AF278" s="4">
        <v>2.3559999999999999</v>
      </c>
      <c r="AG278" s="4">
        <v>4.1970997969145252</v>
      </c>
    </row>
    <row r="279" spans="1:33" x14ac:dyDescent="0.25">
      <c r="A279" s="3">
        <v>12</v>
      </c>
      <c r="B279" s="3" t="s">
        <v>76</v>
      </c>
      <c r="C279" s="3" t="s">
        <v>52</v>
      </c>
      <c r="D279" s="3">
        <v>1.3260000000000001</v>
      </c>
      <c r="E279" s="3">
        <v>0.7229468</v>
      </c>
      <c r="F279" s="3">
        <v>0.4142557</v>
      </c>
      <c r="G279" s="3">
        <v>0.23191219999999999</v>
      </c>
      <c r="H279" s="3">
        <v>0.1046049</v>
      </c>
      <c r="I279" s="3">
        <v>0.1593714</v>
      </c>
      <c r="J279" s="4">
        <v>54.728000000000002</v>
      </c>
      <c r="K279" s="4">
        <v>38.402000000000001</v>
      </c>
      <c r="L279" s="9">
        <v>0.05</v>
      </c>
      <c r="M279" s="3">
        <v>0.58399999999999996</v>
      </c>
      <c r="N279" s="3">
        <v>4.5339999999999998</v>
      </c>
      <c r="O279" s="4">
        <v>31.073</v>
      </c>
      <c r="P279" s="4">
        <v>981.197</v>
      </c>
      <c r="Q279" s="4">
        <v>105.601</v>
      </c>
      <c r="R279" s="3">
        <v>5</v>
      </c>
      <c r="S279" s="4">
        <v>8.3170000000000002</v>
      </c>
      <c r="T279" s="3">
        <v>1</v>
      </c>
      <c r="U279" s="4">
        <v>25.61</v>
      </c>
      <c r="V279" s="3">
        <v>0</v>
      </c>
      <c r="W279" s="4">
        <v>53.691275167785236</v>
      </c>
      <c r="X279" s="4">
        <v>54.919332023575627</v>
      </c>
      <c r="Y279" s="4">
        <v>11.859391987699665</v>
      </c>
      <c r="Z279" s="4">
        <v>2.6458282316915316</v>
      </c>
      <c r="AA279" s="4">
        <v>5.7134551669860603</v>
      </c>
      <c r="AB279" s="4">
        <v>4.8176628050678714</v>
      </c>
      <c r="AC279" s="5">
        <v>0.28447999999999996</v>
      </c>
      <c r="AD279" s="4">
        <v>64.2</v>
      </c>
      <c r="AE279" s="4">
        <v>66.459627329192543</v>
      </c>
      <c r="AF279" s="4">
        <v>1.508</v>
      </c>
      <c r="AG279" s="4">
        <v>5.3008998875140616</v>
      </c>
    </row>
    <row r="280" spans="1:33" x14ac:dyDescent="0.25">
      <c r="A280" s="3">
        <v>12</v>
      </c>
      <c r="B280" s="3" t="s">
        <v>136</v>
      </c>
      <c r="C280" s="3" t="s">
        <v>39</v>
      </c>
      <c r="D280" s="3">
        <v>2.0920000000000001</v>
      </c>
      <c r="E280" s="3">
        <v>0.49542720000000001</v>
      </c>
      <c r="F280" s="3">
        <v>0.51570950000000004</v>
      </c>
      <c r="G280" s="3">
        <v>0.151616</v>
      </c>
      <c r="H280" s="3">
        <v>0.10687360000000001</v>
      </c>
      <c r="I280" s="3">
        <v>0.23641039999999999</v>
      </c>
      <c r="J280" s="4">
        <v>19.946000000000002</v>
      </c>
      <c r="K280" s="4">
        <v>29.277000000000001</v>
      </c>
      <c r="L280" s="9">
        <v>0.05</v>
      </c>
      <c r="M280" s="3">
        <v>0.373</v>
      </c>
      <c r="N280" s="3">
        <v>9.7479999999999993</v>
      </c>
      <c r="O280" s="4">
        <v>42.710999999999999</v>
      </c>
      <c r="P280" s="4">
        <v>661.21199999999999</v>
      </c>
      <c r="Q280" s="4">
        <v>790.375</v>
      </c>
      <c r="R280" s="3">
        <v>7.9809999999999999</v>
      </c>
      <c r="S280" s="4">
        <v>11.878</v>
      </c>
      <c r="T280" s="3">
        <v>1</v>
      </c>
      <c r="U280" s="4">
        <v>26.37</v>
      </c>
      <c r="V280" s="3">
        <v>0</v>
      </c>
      <c r="W280" s="4">
        <v>50</v>
      </c>
      <c r="X280" s="4">
        <v>11.897759999999996</v>
      </c>
      <c r="Y280" s="4">
        <v>2.3795519999999994</v>
      </c>
      <c r="Z280" s="4">
        <v>0.53348228199056935</v>
      </c>
      <c r="AA280" s="4">
        <v>1.0669645639811387</v>
      </c>
      <c r="AB280" s="4">
        <v>4.4838884125294971</v>
      </c>
      <c r="AC280" s="5">
        <v>0.24637999999999999</v>
      </c>
      <c r="AD280" s="4">
        <v>18.8</v>
      </c>
      <c r="AE280" s="4">
        <v>81.739130434782609</v>
      </c>
      <c r="AF280" s="4">
        <v>1.36</v>
      </c>
      <c r="AG280" s="4">
        <v>5.5199285656303276</v>
      </c>
    </row>
    <row r="281" spans="1:33" x14ac:dyDescent="0.25">
      <c r="A281" s="3">
        <v>12</v>
      </c>
      <c r="B281" s="3" t="s">
        <v>170</v>
      </c>
      <c r="C281" s="3" t="s">
        <v>70</v>
      </c>
      <c r="D281" s="3">
        <v>1.093</v>
      </c>
      <c r="E281" s="3">
        <v>0.55081229999999992</v>
      </c>
      <c r="F281" s="3">
        <v>0.77619899999999997</v>
      </c>
      <c r="G281" s="3">
        <v>0.28626000000000001</v>
      </c>
      <c r="H281" s="3">
        <v>8.5724400000000006E-2</v>
      </c>
      <c r="I281" s="3">
        <v>0.16021079999999999</v>
      </c>
      <c r="J281" s="4">
        <v>1093.117</v>
      </c>
      <c r="K281" s="4">
        <v>15.445</v>
      </c>
      <c r="L281" s="10">
        <v>1.6819999999999999</v>
      </c>
      <c r="M281" s="3">
        <v>0.41899999999999998</v>
      </c>
      <c r="N281" s="3">
        <v>11.882</v>
      </c>
      <c r="O281" s="4">
        <v>27.658999999999999</v>
      </c>
      <c r="P281" s="4">
        <v>784.72699999999998</v>
      </c>
      <c r="Q281" s="4">
        <v>865.77800000000002</v>
      </c>
      <c r="R281" s="3">
        <v>6.532</v>
      </c>
      <c r="S281" s="4">
        <v>30.777000000000001</v>
      </c>
      <c r="T281" s="3">
        <v>1</v>
      </c>
      <c r="U281" s="4">
        <v>17.22</v>
      </c>
      <c r="V281" s="3">
        <v>0</v>
      </c>
      <c r="W281" s="4">
        <v>60.099337748344375</v>
      </c>
      <c r="X281" s="4">
        <v>46.351532567049809</v>
      </c>
      <c r="Y281" s="4">
        <v>11.616732643360203</v>
      </c>
      <c r="Z281" s="4">
        <v>3.7938129269811491</v>
      </c>
      <c r="AA281" s="4">
        <v>9.5081452609818022</v>
      </c>
      <c r="AB281" s="4">
        <v>8.1848705250321743</v>
      </c>
      <c r="AC281" s="5">
        <v>0.29971999999999993</v>
      </c>
      <c r="AD281" s="4">
        <v>41.8</v>
      </c>
      <c r="AE281" s="4">
        <v>86.721991701244804</v>
      </c>
      <c r="AF281" s="4">
        <v>0.876</v>
      </c>
      <c r="AG281" s="4">
        <v>2.9227278793540643</v>
      </c>
    </row>
    <row r="282" spans="1:33" x14ac:dyDescent="0.25">
      <c r="A282" s="3">
        <v>12</v>
      </c>
      <c r="B282" s="3" t="s">
        <v>143</v>
      </c>
      <c r="C282" s="3" t="s">
        <v>144</v>
      </c>
      <c r="D282" s="3">
        <v>1.8120000000000001</v>
      </c>
      <c r="E282" s="3">
        <v>0.81971319999999992</v>
      </c>
      <c r="F282" s="3">
        <v>1.2917481</v>
      </c>
      <c r="G282" s="3">
        <v>0.46499040000000003</v>
      </c>
      <c r="H282" s="3">
        <v>0.1690711</v>
      </c>
      <c r="I282" s="3">
        <v>9.2240599999999992E-2</v>
      </c>
      <c r="J282" s="4">
        <v>42.750999999999998</v>
      </c>
      <c r="K282" s="4">
        <v>25.641999999999999</v>
      </c>
      <c r="L282" s="9">
        <v>0.05</v>
      </c>
      <c r="M282" s="3">
        <v>0.29599999999999999</v>
      </c>
      <c r="N282" s="3">
        <v>17.709</v>
      </c>
      <c r="O282" s="4">
        <v>23.597000000000001</v>
      </c>
      <c r="P282" s="4">
        <v>24.302</v>
      </c>
      <c r="Q282" s="4">
        <v>210.392</v>
      </c>
      <c r="R282" s="3">
        <v>5</v>
      </c>
      <c r="S282" s="4">
        <v>18.146999999999998</v>
      </c>
      <c r="T282" s="3">
        <v>1</v>
      </c>
      <c r="U282" s="4">
        <v>21.7</v>
      </c>
      <c r="V282" s="3">
        <v>0</v>
      </c>
      <c r="W282" s="4">
        <v>66.591422121896159</v>
      </c>
      <c r="X282" s="4">
        <v>46.082872531418317</v>
      </c>
      <c r="Y282" s="4">
        <v>13.793724683390753</v>
      </c>
      <c r="Z282" s="4">
        <v>9.1537220775960222</v>
      </c>
      <c r="AA282" s="4">
        <v>27.399316759290794</v>
      </c>
      <c r="AB282" s="4">
        <v>19.863610002512779</v>
      </c>
      <c r="AC282" s="5">
        <v>0.23113999999999998</v>
      </c>
      <c r="AD282" s="4">
        <v>80.599999999999994</v>
      </c>
      <c r="AE282" s="4">
        <v>136.14864864864865</v>
      </c>
      <c r="AF282" s="4">
        <v>0.52</v>
      </c>
      <c r="AG282" s="4">
        <v>2.2497187851518561</v>
      </c>
    </row>
    <row r="283" spans="1:33" x14ac:dyDescent="0.25">
      <c r="A283" s="3">
        <v>12</v>
      </c>
      <c r="B283" s="3" t="s">
        <v>139</v>
      </c>
      <c r="C283" s="3" t="s">
        <v>44</v>
      </c>
      <c r="D283" s="3">
        <v>1.246</v>
      </c>
      <c r="E283" s="3">
        <v>0.154061</v>
      </c>
      <c r="F283" s="3">
        <v>0.57586329999999997</v>
      </c>
      <c r="G283" s="3">
        <v>0.1363125</v>
      </c>
      <c r="H283" s="3">
        <v>0.14623</v>
      </c>
      <c r="I283" s="3">
        <v>8.8444899999999993E-2</v>
      </c>
      <c r="J283" s="4">
        <v>22.347000000000001</v>
      </c>
      <c r="K283" s="4">
        <v>8.875</v>
      </c>
      <c r="L283" s="9">
        <v>0.05</v>
      </c>
      <c r="M283" s="3">
        <v>0.90400000000000003</v>
      </c>
      <c r="N283" s="3">
        <v>7.7190000000000003</v>
      </c>
      <c r="O283" s="4">
        <v>20.704000000000001</v>
      </c>
      <c r="P283" s="4">
        <v>61.820999999999998</v>
      </c>
      <c r="Q283" s="4">
        <v>639.52300000000002</v>
      </c>
      <c r="R283" s="3">
        <v>5</v>
      </c>
      <c r="S283" s="4">
        <v>7.3070000000000004</v>
      </c>
      <c r="T283" s="3">
        <v>1</v>
      </c>
      <c r="U283" s="4">
        <v>19.809999999999999</v>
      </c>
      <c r="V283" s="3">
        <v>0</v>
      </c>
      <c r="W283" s="4">
        <v>61.221779548472774</v>
      </c>
      <c r="X283" s="4">
        <v>61.255404651162792</v>
      </c>
      <c r="Y283" s="4">
        <v>15.796342363810133</v>
      </c>
      <c r="Z283" s="4">
        <v>0.54754369789703206</v>
      </c>
      <c r="AA283" s="4">
        <v>1.411987686700223</v>
      </c>
      <c r="AB283" s="4">
        <v>0.89387002014790906</v>
      </c>
      <c r="AC283" s="5">
        <v>0.31495999999999996</v>
      </c>
      <c r="AD283" s="4">
        <v>48.2</v>
      </c>
      <c r="AE283" s="4">
        <v>82.534246575342465</v>
      </c>
      <c r="AF283" s="4">
        <v>1.04</v>
      </c>
      <c r="AG283" s="4">
        <v>3.3020066040132083</v>
      </c>
    </row>
    <row r="284" spans="1:33" x14ac:dyDescent="0.25">
      <c r="A284" s="3">
        <v>12</v>
      </c>
      <c r="B284" s="3" t="s">
        <v>169</v>
      </c>
      <c r="C284" s="3" t="s">
        <v>52</v>
      </c>
      <c r="D284" s="3">
        <v>1.4350000000000001</v>
      </c>
      <c r="E284" s="3">
        <v>0.99098639999999993</v>
      </c>
      <c r="F284" s="3">
        <v>0.59704309999999994</v>
      </c>
      <c r="G284" s="3">
        <v>0.34313270000000001</v>
      </c>
      <c r="H284" s="3">
        <v>9.7120999999999999E-2</v>
      </c>
      <c r="I284" s="3">
        <v>0.1992669</v>
      </c>
      <c r="J284" s="4">
        <v>63.247</v>
      </c>
      <c r="K284" s="4">
        <v>30.573</v>
      </c>
      <c r="L284" s="9">
        <v>0.05</v>
      </c>
      <c r="M284" s="3">
        <v>0.57199999999999995</v>
      </c>
      <c r="N284" s="3">
        <v>4.5010000000000003</v>
      </c>
      <c r="O284" s="4">
        <v>28.558</v>
      </c>
      <c r="P284" s="4">
        <v>549.77300000000002</v>
      </c>
      <c r="Q284" s="4">
        <v>116.843</v>
      </c>
      <c r="R284" s="3">
        <v>5</v>
      </c>
      <c r="S284" s="4">
        <v>6.2549999999999999</v>
      </c>
      <c r="T284" s="3">
        <v>1</v>
      </c>
      <c r="U284" s="4">
        <v>27.47</v>
      </c>
      <c r="V284" s="3">
        <v>0</v>
      </c>
      <c r="W284" s="4">
        <v>55</v>
      </c>
      <c r="X284" s="4">
        <v>48.117437858508609</v>
      </c>
      <c r="Y284" s="4">
        <v>10.69276396855747</v>
      </c>
      <c r="Z284" s="4">
        <v>0.38557908855702083</v>
      </c>
      <c r="AA284" s="4">
        <v>0.85684241901560176</v>
      </c>
      <c r="AB284" s="4">
        <v>0.80132921809102275</v>
      </c>
      <c r="AC284" s="5">
        <v>0.26162000000000002</v>
      </c>
      <c r="AD284" s="4">
        <v>25.8</v>
      </c>
      <c r="AE284" s="4">
        <v>84.313725490196077</v>
      </c>
      <c r="AF284" s="4">
        <v>1.6859999999999999</v>
      </c>
      <c r="AG284" s="4">
        <v>6.4444614326121847</v>
      </c>
    </row>
    <row r="285" spans="1:33" x14ac:dyDescent="0.25">
      <c r="A285" s="3">
        <v>12</v>
      </c>
      <c r="B285" s="3" t="s">
        <v>171</v>
      </c>
      <c r="C285" s="3" t="s">
        <v>39</v>
      </c>
      <c r="D285" s="3">
        <v>1.6659999999999999</v>
      </c>
      <c r="E285" s="3">
        <v>0.33604989999999996</v>
      </c>
      <c r="F285" s="3">
        <v>0.68584610000000001</v>
      </c>
      <c r="G285" s="3">
        <v>0.11538040000000001</v>
      </c>
      <c r="H285" s="3">
        <v>0.10645460000000001</v>
      </c>
      <c r="I285" s="3">
        <v>0.19326010000000002</v>
      </c>
      <c r="J285" s="4">
        <v>180.18100000000001</v>
      </c>
      <c r="K285" s="4">
        <v>13.88</v>
      </c>
      <c r="L285" s="9">
        <v>0.05</v>
      </c>
      <c r="M285" s="3">
        <v>0.54500000000000004</v>
      </c>
      <c r="N285" s="3">
        <v>4.5250000000000004</v>
      </c>
      <c r="O285" s="4">
        <v>64.072999999999993</v>
      </c>
      <c r="P285" s="4">
        <v>427.56700000000001</v>
      </c>
      <c r="Q285" s="4">
        <v>714.50400000000002</v>
      </c>
      <c r="R285" s="3">
        <v>5</v>
      </c>
      <c r="S285" s="4">
        <v>24.276</v>
      </c>
      <c r="T285" s="3">
        <v>1</v>
      </c>
      <c r="U285" s="4">
        <v>23.37</v>
      </c>
      <c r="V285" s="3">
        <v>0</v>
      </c>
      <c r="W285" s="4">
        <v>51.550387596899228</v>
      </c>
      <c r="X285" s="4">
        <v>51.639698239731779</v>
      </c>
      <c r="Y285" s="4">
        <v>10.658433716680641</v>
      </c>
      <c r="Z285" s="4">
        <v>3.5140393992445316</v>
      </c>
      <c r="AA285" s="4">
        <v>7.2529773200407135</v>
      </c>
      <c r="AB285" s="4">
        <v>6.8049185394751524</v>
      </c>
      <c r="AC285" s="5">
        <v>0.20827999999999997</v>
      </c>
      <c r="AD285" s="4">
        <v>23.4</v>
      </c>
      <c r="AE285" s="4">
        <v>93.6</v>
      </c>
      <c r="AF285" s="4">
        <v>0.77200000000000002</v>
      </c>
      <c r="AG285" s="4">
        <v>3.7065488765123877</v>
      </c>
    </row>
    <row r="286" spans="1:33" x14ac:dyDescent="0.25">
      <c r="A286" s="3">
        <v>12</v>
      </c>
      <c r="B286" s="3" t="s">
        <v>40</v>
      </c>
      <c r="C286" s="3" t="s">
        <v>39</v>
      </c>
      <c r="D286" s="3">
        <v>1.714</v>
      </c>
      <c r="E286" s="3">
        <v>0.63094210000000006</v>
      </c>
      <c r="F286" s="3">
        <v>0.46315200000000006</v>
      </c>
      <c r="G286" s="3">
        <v>9.4032000000000004E-2</v>
      </c>
      <c r="H286" s="3">
        <v>0.1339535</v>
      </c>
      <c r="I286" s="3">
        <v>0.14293839999999999</v>
      </c>
      <c r="J286" s="4">
        <v>200.505</v>
      </c>
      <c r="K286" s="4">
        <v>9.5229999999999997</v>
      </c>
      <c r="L286" s="9">
        <v>0.05</v>
      </c>
      <c r="M286" s="3">
        <v>0.57699999999999996</v>
      </c>
      <c r="N286" s="3">
        <v>7.7290000000000001</v>
      </c>
      <c r="O286" s="4">
        <v>45.780999999999999</v>
      </c>
      <c r="P286" s="4">
        <v>1038.4469999999999</v>
      </c>
      <c r="Q286" s="4">
        <v>696.23599999999999</v>
      </c>
      <c r="R286" s="3">
        <v>5</v>
      </c>
      <c r="S286" s="4">
        <v>33.951999999999998</v>
      </c>
      <c r="T286" s="3">
        <v>1</v>
      </c>
      <c r="U286" s="4">
        <v>21.5</v>
      </c>
      <c r="V286" s="3">
        <v>0</v>
      </c>
      <c r="W286" s="4">
        <v>53.804347826086961</v>
      </c>
      <c r="X286" s="4">
        <v>84.289607843137247</v>
      </c>
      <c r="Y286" s="4">
        <v>18.246220991926183</v>
      </c>
      <c r="Z286" s="4">
        <v>9.3143814261786329</v>
      </c>
      <c r="AA286" s="4">
        <v>20.162896263727866</v>
      </c>
      <c r="AB286" s="4">
        <v>11.050450541320199</v>
      </c>
      <c r="AC286" s="5">
        <v>0.33781999999999995</v>
      </c>
      <c r="AD286" s="4">
        <v>28.4</v>
      </c>
      <c r="AE286" s="4">
        <v>83.529411764705884</v>
      </c>
      <c r="AF286" s="4">
        <v>1.038</v>
      </c>
      <c r="AG286" s="4">
        <v>3.0726422355100356</v>
      </c>
    </row>
    <row r="287" spans="1:33" x14ac:dyDescent="0.25">
      <c r="A287" s="3">
        <v>12</v>
      </c>
      <c r="B287" s="3" t="s">
        <v>162</v>
      </c>
      <c r="C287" s="3" t="s">
        <v>47</v>
      </c>
      <c r="D287" s="3">
        <v>3.4329999999999998</v>
      </c>
      <c r="E287" s="3">
        <v>0.73067160000000009</v>
      </c>
      <c r="F287" s="3">
        <v>0.88205589999999989</v>
      </c>
      <c r="G287" s="3">
        <v>0.82752669999999995</v>
      </c>
      <c r="H287" s="3">
        <v>0.22388440000000001</v>
      </c>
      <c r="I287" s="3">
        <v>0.62071809999999994</v>
      </c>
      <c r="J287" s="4">
        <v>152.488</v>
      </c>
      <c r="K287" s="4">
        <v>25.361999999999998</v>
      </c>
      <c r="L287" s="9">
        <v>0.05</v>
      </c>
      <c r="M287" s="3">
        <v>0.74</v>
      </c>
      <c r="N287" s="3">
        <v>7.4649999999999999</v>
      </c>
      <c r="O287" s="4">
        <v>18.288</v>
      </c>
      <c r="P287" s="4">
        <v>1805.913</v>
      </c>
      <c r="Q287" s="4">
        <v>256.47199999999998</v>
      </c>
      <c r="R287" s="3">
        <v>5.5419999999999998</v>
      </c>
      <c r="S287" s="4">
        <v>11.515000000000001</v>
      </c>
      <c r="T287" s="3">
        <v>1.26</v>
      </c>
      <c r="U287" s="4">
        <v>24.45</v>
      </c>
      <c r="V287" s="3">
        <v>2</v>
      </c>
      <c r="W287" s="4">
        <v>70.030581039755361</v>
      </c>
      <c r="X287" s="4">
        <v>16.0939489194499</v>
      </c>
      <c r="Y287" s="4">
        <v>5.3701237721021631</v>
      </c>
      <c r="Z287" s="4">
        <v>1.940295771771203</v>
      </c>
      <c r="AA287" s="4">
        <v>6.4742522180528939</v>
      </c>
      <c r="AB287" s="4">
        <v>12.056057723821354</v>
      </c>
      <c r="AC287" s="5">
        <v>0.24129999999999999</v>
      </c>
      <c r="AD287" s="4">
        <v>27.8</v>
      </c>
      <c r="AE287" s="4">
        <v>141.83673469387756</v>
      </c>
      <c r="AF287" s="4">
        <v>1.0660000000000001</v>
      </c>
      <c r="AG287" s="4">
        <v>4.4177372565271451</v>
      </c>
    </row>
    <row r="288" spans="1:33" x14ac:dyDescent="0.25">
      <c r="A288" s="3">
        <v>12</v>
      </c>
      <c r="B288" s="3" t="s">
        <v>172</v>
      </c>
      <c r="C288" s="3" t="s">
        <v>39</v>
      </c>
      <c r="D288" s="3">
        <v>1.6519999999999999</v>
      </c>
      <c r="E288" s="3">
        <v>0.64866159999999995</v>
      </c>
      <c r="F288" s="3">
        <v>0.88587060000000006</v>
      </c>
      <c r="G288" s="3">
        <v>0.23549110000000001</v>
      </c>
      <c r="H288" s="3">
        <v>0.14641780000000001</v>
      </c>
      <c r="I288" s="3">
        <v>0.1721907</v>
      </c>
      <c r="J288" s="4">
        <v>181.42699999999999</v>
      </c>
      <c r="K288" s="4">
        <v>29.044</v>
      </c>
      <c r="L288" s="9">
        <v>0.05</v>
      </c>
      <c r="M288" s="3">
        <v>0.60399999999999998</v>
      </c>
      <c r="N288" s="3">
        <v>11.196</v>
      </c>
      <c r="O288" s="4">
        <v>42.468000000000004</v>
      </c>
      <c r="P288" s="4">
        <v>1011.378</v>
      </c>
      <c r="Q288" s="4">
        <v>370.56299999999999</v>
      </c>
      <c r="R288" s="3">
        <v>5.6360000000000001</v>
      </c>
      <c r="S288" s="4">
        <v>13.805999999999999</v>
      </c>
      <c r="T288" s="3">
        <v>1</v>
      </c>
      <c r="U288" s="4">
        <v>24.52</v>
      </c>
      <c r="V288" s="3">
        <v>0</v>
      </c>
      <c r="W288" s="4">
        <v>55.25114155251142</v>
      </c>
      <c r="X288" s="4">
        <v>39.65931159420289</v>
      </c>
      <c r="Y288" s="4">
        <v>8.8626420807453421</v>
      </c>
      <c r="Z288" s="4">
        <v>4.7745840515477802</v>
      </c>
      <c r="AA288" s="4">
        <v>10.669733747846571</v>
      </c>
      <c r="AB288" s="4">
        <v>12.038998811683092</v>
      </c>
      <c r="AC288" s="5">
        <v>0.22859999999999997</v>
      </c>
      <c r="AD288" s="4">
        <v>35.6</v>
      </c>
      <c r="AE288" s="4">
        <v>90.816326530612244</v>
      </c>
      <c r="AF288" s="4">
        <v>1.1739999999999999</v>
      </c>
      <c r="AG288" s="4">
        <v>5.135608048993876</v>
      </c>
    </row>
    <row r="289" spans="1:33" x14ac:dyDescent="0.25">
      <c r="A289" s="3">
        <v>12</v>
      </c>
      <c r="B289" s="3" t="s">
        <v>105</v>
      </c>
      <c r="C289" s="3" t="s">
        <v>39</v>
      </c>
      <c r="D289" s="3">
        <v>1.99</v>
      </c>
      <c r="E289" s="3">
        <v>0.43926620000000005</v>
      </c>
      <c r="F289" s="3">
        <v>1.1768462</v>
      </c>
      <c r="G289" s="3">
        <v>0.1578811</v>
      </c>
      <c r="H289" s="3">
        <v>0.1042452</v>
      </c>
      <c r="I289" s="3">
        <v>0.26772310000000005</v>
      </c>
      <c r="J289" s="4">
        <v>409.726</v>
      </c>
      <c r="K289" s="4">
        <v>16.324000000000002</v>
      </c>
      <c r="L289" s="9">
        <v>0.05</v>
      </c>
      <c r="M289" s="3">
        <v>0.66300000000000003</v>
      </c>
      <c r="N289" s="3">
        <v>6.0250000000000004</v>
      </c>
      <c r="O289" s="4">
        <v>43.631999999999998</v>
      </c>
      <c r="P289" s="4">
        <v>1427.0989999999999</v>
      </c>
      <c r="Q289" s="4">
        <v>472.29500000000002</v>
      </c>
      <c r="R289" s="3">
        <v>5</v>
      </c>
      <c r="S289" s="4">
        <v>13.3</v>
      </c>
      <c r="T289" s="3">
        <v>1</v>
      </c>
      <c r="U289" s="4">
        <v>21.72</v>
      </c>
      <c r="V289" s="3">
        <v>0</v>
      </c>
      <c r="W289" s="4">
        <v>55.211267605633793</v>
      </c>
      <c r="X289" s="4">
        <v>48.106259842519691</v>
      </c>
      <c r="Y289" s="4">
        <v>10.740705813895906</v>
      </c>
      <c r="Z289" s="4">
        <v>3.4770138433078355</v>
      </c>
      <c r="AA289" s="4">
        <v>7.7631441155615173</v>
      </c>
      <c r="AB289" s="4">
        <v>7.2277783695721993</v>
      </c>
      <c r="AC289" s="5">
        <v>0.22098000000000001</v>
      </c>
      <c r="AD289" s="4">
        <v>31.8</v>
      </c>
      <c r="AE289" s="4">
        <v>100</v>
      </c>
      <c r="AF289" s="4">
        <v>1.07</v>
      </c>
      <c r="AG289" s="4">
        <v>4.8420671553986789</v>
      </c>
    </row>
    <row r="290" spans="1:33" x14ac:dyDescent="0.25">
      <c r="A290" s="3">
        <v>12</v>
      </c>
      <c r="B290" s="3" t="s">
        <v>80</v>
      </c>
      <c r="C290" s="3" t="s">
        <v>39</v>
      </c>
      <c r="D290" s="3">
        <v>1.9430000000000001</v>
      </c>
      <c r="E290" s="3">
        <v>0.36032199999999998</v>
      </c>
      <c r="F290" s="3">
        <v>0.37833629999999996</v>
      </c>
      <c r="G290" s="3">
        <v>0.21631149999999999</v>
      </c>
      <c r="H290" s="3">
        <v>0.1255299</v>
      </c>
      <c r="I290" s="3">
        <v>0.21635030000000002</v>
      </c>
      <c r="J290" s="4">
        <v>18.405999999999999</v>
      </c>
      <c r="K290" s="4">
        <v>15.903</v>
      </c>
      <c r="L290" s="9">
        <v>0.05</v>
      </c>
      <c r="M290" s="3">
        <v>0.60299999999999998</v>
      </c>
      <c r="N290" s="3">
        <v>5.3860000000000001</v>
      </c>
      <c r="O290" s="4">
        <v>37.6</v>
      </c>
      <c r="P290" s="4">
        <v>429.32100000000003</v>
      </c>
      <c r="Q290" s="4">
        <v>141.29400000000001</v>
      </c>
      <c r="R290" s="3">
        <v>5.05</v>
      </c>
      <c r="S290" s="4">
        <v>11.492000000000001</v>
      </c>
      <c r="T290" s="3">
        <v>1</v>
      </c>
      <c r="U290" s="4">
        <v>18.52</v>
      </c>
      <c r="V290" s="3">
        <v>2</v>
      </c>
      <c r="W290" s="4">
        <v>51.012145748987855</v>
      </c>
      <c r="X290" s="4">
        <v>153.72336480686695</v>
      </c>
      <c r="Y290" s="4">
        <v>31.379893477104247</v>
      </c>
      <c r="Z290" s="4">
        <v>11.85266374880583</v>
      </c>
      <c r="AA290" s="4">
        <v>24.195106991363968</v>
      </c>
      <c r="AB290" s="4">
        <v>7.7103853169601972</v>
      </c>
      <c r="AC290" s="5">
        <v>0.35305999999999998</v>
      </c>
      <c r="AD290" s="4">
        <v>15</v>
      </c>
      <c r="AE290" s="4">
        <v>61.983471074380169</v>
      </c>
      <c r="AF290" s="4">
        <v>1.016</v>
      </c>
      <c r="AG290" s="4">
        <v>2.877697841726619</v>
      </c>
    </row>
    <row r="291" spans="1:33" x14ac:dyDescent="0.25">
      <c r="A291" s="3">
        <v>12</v>
      </c>
      <c r="B291" s="3" t="s">
        <v>152</v>
      </c>
      <c r="C291" s="3" t="s">
        <v>29</v>
      </c>
      <c r="D291" s="3">
        <v>3.6579999999999999</v>
      </c>
      <c r="E291" s="3">
        <v>0.80519489999999994</v>
      </c>
      <c r="F291" s="3">
        <v>0.90504169999999995</v>
      </c>
      <c r="G291" s="3">
        <v>0.36797360000000001</v>
      </c>
      <c r="H291" s="3">
        <v>0.27693449999999997</v>
      </c>
      <c r="I291" s="3">
        <v>0.59731060000000002</v>
      </c>
      <c r="J291" s="4">
        <v>16.873999999999999</v>
      </c>
      <c r="K291" s="4">
        <v>14.757999999999999</v>
      </c>
      <c r="L291" s="9">
        <v>0.05</v>
      </c>
      <c r="M291" s="3">
        <v>0.311</v>
      </c>
      <c r="N291" s="3">
        <v>14.824</v>
      </c>
      <c r="O291" s="4">
        <v>21.327000000000002</v>
      </c>
      <c r="P291" s="4">
        <v>860.38199999999995</v>
      </c>
      <c r="Q291" s="4">
        <v>902.78</v>
      </c>
      <c r="R291" s="3">
        <v>9.65</v>
      </c>
      <c r="S291" s="4">
        <v>41.447000000000003</v>
      </c>
      <c r="T291" s="3">
        <v>1</v>
      </c>
      <c r="U291" s="4">
        <v>17.7</v>
      </c>
      <c r="V291" s="3">
        <v>1</v>
      </c>
      <c r="W291" s="4">
        <v>71.369294605809131</v>
      </c>
      <c r="X291" s="4">
        <v>3.7139370829361282</v>
      </c>
      <c r="Y291" s="4">
        <v>1.2971867202718943</v>
      </c>
      <c r="Z291" s="4">
        <v>0.26944507739160894</v>
      </c>
      <c r="AA291" s="4">
        <v>0.94110527030982261</v>
      </c>
      <c r="AB291" s="4">
        <v>7.2549715133729098</v>
      </c>
      <c r="AC291" s="5">
        <v>0.21082000000000001</v>
      </c>
      <c r="AD291" s="4">
        <v>95.6</v>
      </c>
      <c r="AE291" s="4">
        <v>173.18840579710147</v>
      </c>
      <c r="AF291" s="4">
        <v>0.52400000000000002</v>
      </c>
      <c r="AG291" s="4">
        <v>2.4855326819087371</v>
      </c>
    </row>
    <row r="292" spans="1:33" x14ac:dyDescent="0.25">
      <c r="A292" s="3">
        <v>12</v>
      </c>
      <c r="B292" s="3" t="s">
        <v>173</v>
      </c>
      <c r="C292" s="3" t="s">
        <v>56</v>
      </c>
      <c r="D292" s="3">
        <v>3.169</v>
      </c>
      <c r="E292" s="3">
        <v>0.62089530000000004</v>
      </c>
      <c r="F292" s="3">
        <v>1.3622073000000001</v>
      </c>
      <c r="G292" s="3">
        <v>0.21249769999999998</v>
      </c>
      <c r="H292" s="3">
        <v>0.30211539999999998</v>
      </c>
      <c r="I292" s="3">
        <v>0.18754400000000002</v>
      </c>
      <c r="J292" s="4">
        <v>15.361000000000001</v>
      </c>
      <c r="K292" s="4">
        <v>30.326000000000001</v>
      </c>
      <c r="L292" s="9">
        <v>0.05</v>
      </c>
      <c r="M292" s="3">
        <v>0.39200000000000002</v>
      </c>
      <c r="N292" s="3">
        <v>7.5670000000000002</v>
      </c>
      <c r="O292" s="4">
        <v>16.277999999999999</v>
      </c>
      <c r="P292" s="4">
        <v>269.65499999999997</v>
      </c>
      <c r="Q292" s="4">
        <v>34.911000000000001</v>
      </c>
      <c r="R292" s="3">
        <v>5</v>
      </c>
      <c r="S292" s="4">
        <v>18.384</v>
      </c>
      <c r="T292" s="3">
        <v>1</v>
      </c>
      <c r="U292" s="4">
        <v>11.22</v>
      </c>
      <c r="V292" s="3">
        <v>0</v>
      </c>
      <c r="W292" s="4">
        <v>72.392638036809814</v>
      </c>
      <c r="X292" s="4">
        <v>73.888859315589357</v>
      </c>
      <c r="Y292" s="4">
        <v>26.764186818757921</v>
      </c>
      <c r="Z292" s="4">
        <v>0.61612917399317424</v>
      </c>
      <c r="AA292" s="4">
        <v>2.2317567857974976</v>
      </c>
      <c r="AB292" s="4">
        <v>0.83385936621595791</v>
      </c>
      <c r="AC292" s="5">
        <v>0.21082000000000001</v>
      </c>
      <c r="AD292" s="4">
        <v>34.6</v>
      </c>
      <c r="AE292" s="4">
        <v>192.22222222222223</v>
      </c>
      <c r="AF292" s="4">
        <v>0.34899999999999998</v>
      </c>
      <c r="AG292" s="4">
        <v>1.6554406602789107</v>
      </c>
    </row>
    <row r="293" spans="1:33" x14ac:dyDescent="0.25">
      <c r="A293" s="3">
        <v>12</v>
      </c>
      <c r="B293" s="3" t="s">
        <v>141</v>
      </c>
      <c r="C293" s="3" t="s">
        <v>61</v>
      </c>
      <c r="D293" s="3">
        <v>1.958</v>
      </c>
      <c r="E293" s="3">
        <v>1.2579011</v>
      </c>
      <c r="F293" s="3">
        <v>0.65481400000000001</v>
      </c>
      <c r="G293" s="3">
        <v>0.60701419999999995</v>
      </c>
      <c r="H293" s="3">
        <v>0.11504079999999998</v>
      </c>
      <c r="I293" s="3">
        <v>0.22728989999999999</v>
      </c>
      <c r="J293" s="4">
        <v>26.372</v>
      </c>
      <c r="K293" s="4">
        <v>27.638000000000002</v>
      </c>
      <c r="L293" s="9">
        <v>0.05</v>
      </c>
      <c r="M293" s="3">
        <v>0.56699999999999995</v>
      </c>
      <c r="N293" s="3">
        <v>9.1460000000000008</v>
      </c>
      <c r="O293" s="4">
        <v>87.828999999999994</v>
      </c>
      <c r="P293" s="4">
        <v>304.75599999999997</v>
      </c>
      <c r="Q293" s="4">
        <v>288.54399999999998</v>
      </c>
      <c r="R293" s="3">
        <v>6.774</v>
      </c>
      <c r="S293" s="4">
        <v>40.796999999999997</v>
      </c>
      <c r="T293" s="3">
        <v>1</v>
      </c>
      <c r="U293" s="4">
        <v>13.54</v>
      </c>
      <c r="V293" s="3">
        <v>0</v>
      </c>
      <c r="W293" s="4">
        <v>61.748633879781423</v>
      </c>
      <c r="X293" s="4">
        <v>17.350929241261728</v>
      </c>
      <c r="Y293" s="4">
        <v>4.5360286445012807</v>
      </c>
      <c r="Z293" s="4">
        <v>0.33787975176396989</v>
      </c>
      <c r="AA293" s="4">
        <v>0.88331420818294992</v>
      </c>
      <c r="AB293" s="4">
        <v>1.9473294315584442</v>
      </c>
      <c r="AC293" s="5">
        <v>0.22606000000000001</v>
      </c>
      <c r="AD293" s="4">
        <v>30.4</v>
      </c>
      <c r="AE293" s="4">
        <v>108.57142857142858</v>
      </c>
      <c r="AF293" s="4">
        <v>0.51500000000000001</v>
      </c>
      <c r="AG293" s="4">
        <v>2.2781562417057417</v>
      </c>
    </row>
    <row r="294" spans="1:33" x14ac:dyDescent="0.25">
      <c r="A294" s="3">
        <v>12</v>
      </c>
      <c r="B294" s="3" t="s">
        <v>60</v>
      </c>
      <c r="C294" s="3" t="s">
        <v>61</v>
      </c>
      <c r="D294" s="3">
        <v>2.1669999999999998</v>
      </c>
      <c r="E294" s="3">
        <v>0.67514114999999997</v>
      </c>
      <c r="F294" s="3">
        <v>0.88796260000000005</v>
      </c>
      <c r="G294" s="3">
        <v>0.33397925000000001</v>
      </c>
      <c r="H294" s="3">
        <v>0.12421160000000001</v>
      </c>
      <c r="I294" s="3">
        <v>0.16393959999999999</v>
      </c>
      <c r="J294" s="4">
        <v>27.042000000000002</v>
      </c>
      <c r="K294" s="4">
        <v>54.945999999999998</v>
      </c>
      <c r="L294" s="9">
        <v>0.05</v>
      </c>
      <c r="M294" s="3">
        <v>0.36850000000000005</v>
      </c>
      <c r="N294" s="3">
        <v>11.4025</v>
      </c>
      <c r="O294" s="4">
        <v>33.213499999999996</v>
      </c>
      <c r="P294" s="4">
        <v>446.92399999999998</v>
      </c>
      <c r="Q294" s="4">
        <v>4588.7880000000005</v>
      </c>
      <c r="R294" s="3">
        <v>5</v>
      </c>
      <c r="S294" s="4">
        <v>37.602999999999994</v>
      </c>
      <c r="T294" s="3">
        <v>1</v>
      </c>
      <c r="U294" s="4">
        <v>15.74</v>
      </c>
      <c r="V294" s="3">
        <v>0</v>
      </c>
      <c r="W294" s="4">
        <v>64.285714285714292</v>
      </c>
      <c r="X294" s="4">
        <v>16.236216216216217</v>
      </c>
      <c r="Y294" s="4">
        <v>4.5461405405405415</v>
      </c>
      <c r="Z294" s="4">
        <v>0.94407807114989417</v>
      </c>
      <c r="AA294" s="4">
        <v>2.6434185992197041</v>
      </c>
      <c r="AB294" s="4">
        <v>5.8146433785907519</v>
      </c>
      <c r="AC294" s="5">
        <v>0.21844000000000002</v>
      </c>
      <c r="AD294" s="4">
        <v>75.599999999999994</v>
      </c>
      <c r="AE294" s="4">
        <v>126</v>
      </c>
      <c r="AF294" s="4">
        <v>0.80800000000000005</v>
      </c>
      <c r="AG294" s="4">
        <v>3.6989562351217726</v>
      </c>
    </row>
    <row r="295" spans="1:33" x14ac:dyDescent="0.25">
      <c r="A295" s="3">
        <v>12</v>
      </c>
      <c r="B295" s="3" t="s">
        <v>54</v>
      </c>
      <c r="C295" s="3" t="s">
        <v>42</v>
      </c>
      <c r="D295" s="3">
        <v>2.3090000000000002</v>
      </c>
      <c r="E295" s="3">
        <v>0.29712519999999998</v>
      </c>
      <c r="F295" s="3">
        <v>0.89475460000000007</v>
      </c>
      <c r="G295" s="3">
        <v>0.19792999999999999</v>
      </c>
      <c r="H295" s="3">
        <v>0.15044190000000002</v>
      </c>
      <c r="I295" s="3">
        <v>0.16239870000000001</v>
      </c>
      <c r="J295" s="4">
        <v>10.601000000000001</v>
      </c>
      <c r="K295" s="4">
        <v>20.384</v>
      </c>
      <c r="L295" s="9">
        <v>0.05</v>
      </c>
      <c r="M295" s="3">
        <v>0.3</v>
      </c>
      <c r="N295" s="3">
        <v>4.0119999999999996</v>
      </c>
      <c r="O295" s="4">
        <v>26.327000000000002</v>
      </c>
      <c r="P295" s="4">
        <v>632.75699999999995</v>
      </c>
      <c r="Q295" s="4">
        <v>112.39400000000001</v>
      </c>
      <c r="R295" s="3">
        <v>5.3339999999999996</v>
      </c>
      <c r="S295" s="4">
        <v>13.84</v>
      </c>
      <c r="T295" s="3">
        <v>1</v>
      </c>
      <c r="U295" s="4">
        <v>18.62</v>
      </c>
      <c r="V295" s="3">
        <v>0</v>
      </c>
      <c r="W295" s="4">
        <v>59.51293759512938</v>
      </c>
      <c r="X295" s="4">
        <v>101.98173228346458</v>
      </c>
      <c r="Y295" s="4">
        <v>25.188721094073774</v>
      </c>
      <c r="Z295" s="4">
        <v>13.254569273188494</v>
      </c>
      <c r="AA295" s="4">
        <v>32.737789520619707</v>
      </c>
      <c r="AB295" s="4">
        <v>12.997003459743745</v>
      </c>
      <c r="AC295" s="5">
        <v>0.28955999999999998</v>
      </c>
      <c r="AD295" s="4">
        <v>44.4</v>
      </c>
      <c r="AE295" s="4">
        <v>83.458646616541344</v>
      </c>
      <c r="AF295" s="4">
        <v>0.33400000000000002</v>
      </c>
      <c r="AG295" s="4">
        <v>1.1534742367730351</v>
      </c>
    </row>
    <row r="296" spans="1:33" x14ac:dyDescent="0.25">
      <c r="A296" s="3">
        <v>13</v>
      </c>
      <c r="B296" s="3" t="s">
        <v>76</v>
      </c>
      <c r="C296" s="3" t="s">
        <v>52</v>
      </c>
      <c r="D296" s="3">
        <v>1.026</v>
      </c>
      <c r="E296" s="3">
        <v>0.23315059999999999</v>
      </c>
      <c r="F296" s="3">
        <v>0.79523149999999998</v>
      </c>
      <c r="G296" s="3">
        <v>0.20014860000000001</v>
      </c>
      <c r="H296" s="3">
        <v>6.2599699999999994E-2</v>
      </c>
      <c r="I296" s="3">
        <v>0.1097446</v>
      </c>
      <c r="J296" s="4">
        <v>402.35599999999999</v>
      </c>
      <c r="K296" s="4">
        <v>13.151</v>
      </c>
      <c r="L296" s="9">
        <v>0.05</v>
      </c>
      <c r="M296" s="3">
        <v>0.67800000000000005</v>
      </c>
      <c r="N296" s="3">
        <v>5.851</v>
      </c>
      <c r="O296" s="4">
        <v>209.33600000000001</v>
      </c>
      <c r="P296" s="4">
        <v>185.773</v>
      </c>
      <c r="Q296" s="4">
        <v>96.203999999999994</v>
      </c>
      <c r="R296" s="3">
        <v>5</v>
      </c>
      <c r="S296" s="4">
        <v>7.9870000000000001</v>
      </c>
      <c r="T296" s="3">
        <v>1</v>
      </c>
      <c r="U296" s="4">
        <v>25.75</v>
      </c>
      <c r="V296" s="3">
        <v>0</v>
      </c>
      <c r="W296" s="4">
        <v>51.477449455676513</v>
      </c>
      <c r="X296" s="4">
        <v>93.670881118881113</v>
      </c>
      <c r="Y296" s="4">
        <v>19.304607871615563</v>
      </c>
      <c r="Z296" s="4">
        <v>4.4656927164510583</v>
      </c>
      <c r="AA296" s="4">
        <v>9.2033346688398403</v>
      </c>
      <c r="AB296" s="4">
        <v>4.7674289630984532</v>
      </c>
      <c r="AC296" s="5">
        <v>0.28701999999999994</v>
      </c>
      <c r="AD296" s="4">
        <v>38.200000000000003</v>
      </c>
      <c r="AE296" s="4">
        <v>61.217948717948715</v>
      </c>
      <c r="AF296" s="4">
        <v>1.526</v>
      </c>
      <c r="AG296" s="4">
        <v>5.3167026688035692</v>
      </c>
    </row>
    <row r="297" spans="1:33" x14ac:dyDescent="0.25">
      <c r="A297" s="3">
        <v>13</v>
      </c>
      <c r="B297" s="3" t="s">
        <v>124</v>
      </c>
      <c r="C297" s="3" t="s">
        <v>31</v>
      </c>
      <c r="D297" s="3">
        <v>0.95199999999999996</v>
      </c>
      <c r="E297" s="3">
        <v>1.8353318999999999</v>
      </c>
      <c r="F297" s="3">
        <v>0.54560680000000006</v>
      </c>
      <c r="G297" s="3">
        <v>0.5227887</v>
      </c>
      <c r="H297" s="3">
        <v>3.0049799999999998E-2</v>
      </c>
      <c r="I297" s="3">
        <v>0.1322237</v>
      </c>
      <c r="J297" s="4">
        <v>708.024</v>
      </c>
      <c r="K297" s="4">
        <v>40.112000000000002</v>
      </c>
      <c r="L297" s="9">
        <v>0.05</v>
      </c>
      <c r="M297" s="3">
        <v>0.376</v>
      </c>
      <c r="N297" s="3">
        <v>3.177</v>
      </c>
      <c r="O297" s="4">
        <v>107.389</v>
      </c>
      <c r="P297" s="4">
        <v>691.37699999999995</v>
      </c>
      <c r="Q297" s="4">
        <v>1857.9059999999999</v>
      </c>
      <c r="R297" s="3">
        <v>5</v>
      </c>
      <c r="S297" s="4">
        <v>6.048</v>
      </c>
      <c r="T297" s="3">
        <v>1.0159362549800797</v>
      </c>
      <c r="U297" s="4">
        <v>24.08</v>
      </c>
      <c r="V297" s="3">
        <v>0</v>
      </c>
      <c r="W297" s="4">
        <v>63.235294117647058</v>
      </c>
      <c r="X297" s="4">
        <v>30.478693069306928</v>
      </c>
      <c r="Y297" s="4">
        <v>8.2902045148514834</v>
      </c>
      <c r="Z297" s="4">
        <v>3.5275105550311028</v>
      </c>
      <c r="AA297" s="4">
        <v>9.5948287096845988</v>
      </c>
      <c r="AB297" s="4">
        <v>11.573693619374463</v>
      </c>
      <c r="AC297" s="5">
        <v>0.34289999999999993</v>
      </c>
      <c r="AD297" s="4">
        <v>31.6</v>
      </c>
      <c r="AE297" s="4">
        <v>79</v>
      </c>
      <c r="AF297" s="4">
        <v>1.47</v>
      </c>
      <c r="AG297" s="4">
        <v>4.286964129483815</v>
      </c>
    </row>
    <row r="298" spans="1:33" x14ac:dyDescent="0.25">
      <c r="A298" s="3">
        <v>13</v>
      </c>
      <c r="B298" s="3" t="s">
        <v>174</v>
      </c>
      <c r="C298" s="3" t="s">
        <v>70</v>
      </c>
      <c r="D298" s="3">
        <v>1.143</v>
      </c>
      <c r="E298" s="3">
        <v>0.65532400000000002</v>
      </c>
      <c r="F298" s="3">
        <v>0.88765840000000007</v>
      </c>
      <c r="G298" s="3">
        <v>0.21995960000000001</v>
      </c>
      <c r="H298" s="3">
        <v>4.6566900000000001E-2</v>
      </c>
      <c r="I298" s="3">
        <v>0.27769290000000002</v>
      </c>
      <c r="J298" s="4">
        <v>10872.047</v>
      </c>
      <c r="K298" s="4">
        <v>23.6</v>
      </c>
      <c r="L298" s="9">
        <v>0.05</v>
      </c>
      <c r="M298" s="3">
        <v>0.53600000000000003</v>
      </c>
      <c r="N298" s="3">
        <v>5.024</v>
      </c>
      <c r="O298" s="4">
        <v>106.729</v>
      </c>
      <c r="P298" s="4">
        <v>318.31799999999998</v>
      </c>
      <c r="Q298" s="4">
        <v>125.36799999999999</v>
      </c>
      <c r="R298" s="3">
        <v>5</v>
      </c>
      <c r="S298" s="4">
        <v>15.939</v>
      </c>
      <c r="T298" s="3">
        <v>1</v>
      </c>
      <c r="U298" s="4">
        <v>31.26</v>
      </c>
      <c r="V298" s="3">
        <v>0</v>
      </c>
      <c r="W298" s="4">
        <v>60.086767895878538</v>
      </c>
      <c r="X298" s="4">
        <v>10.055902298850576</v>
      </c>
      <c r="Y298" s="4">
        <v>2.519440739005498</v>
      </c>
      <c r="Z298" s="4">
        <v>0.3792471895920172</v>
      </c>
      <c r="AA298" s="4">
        <v>0.95017910001043471</v>
      </c>
      <c r="AB298" s="4">
        <v>3.7713889646219663</v>
      </c>
      <c r="AC298" s="5">
        <v>0.32511999999999996</v>
      </c>
      <c r="AD298" s="4">
        <v>61.8</v>
      </c>
      <c r="AE298" s="4">
        <v>83.967391304347828</v>
      </c>
      <c r="AF298" s="4">
        <v>1.8</v>
      </c>
      <c r="AG298" s="4">
        <v>5.5364173228346463</v>
      </c>
    </row>
    <row r="299" spans="1:33" x14ac:dyDescent="0.25">
      <c r="A299" s="3">
        <v>13</v>
      </c>
      <c r="B299" s="3" t="s">
        <v>36</v>
      </c>
      <c r="C299" s="3" t="s">
        <v>29</v>
      </c>
      <c r="D299" s="3">
        <v>1.1559999999999999</v>
      </c>
      <c r="E299" s="3">
        <v>0.35275899999999999</v>
      </c>
      <c r="F299" s="3">
        <v>0.83767599999999998</v>
      </c>
      <c r="G299" s="3">
        <v>0.37509779999999998</v>
      </c>
      <c r="H299" s="3">
        <v>4.2077699999999996E-2</v>
      </c>
      <c r="I299" s="3">
        <v>0.12388040000000002</v>
      </c>
      <c r="J299" s="4">
        <v>180.10400000000001</v>
      </c>
      <c r="K299" s="4">
        <v>17.864000000000001</v>
      </c>
      <c r="L299" s="9">
        <v>0.05</v>
      </c>
      <c r="M299" s="3">
        <v>0.56299999999999994</v>
      </c>
      <c r="N299" s="3">
        <v>3.5619999999999998</v>
      </c>
      <c r="O299" s="4">
        <v>108.25700000000001</v>
      </c>
      <c r="P299" s="4">
        <v>166.809</v>
      </c>
      <c r="Q299" s="4">
        <v>2898.6779999999999</v>
      </c>
      <c r="R299" s="3">
        <v>5</v>
      </c>
      <c r="S299" s="4">
        <v>6.3310000000000004</v>
      </c>
      <c r="T299" s="3">
        <v>1</v>
      </c>
      <c r="U299" s="4">
        <v>21.97</v>
      </c>
      <c r="V299" s="3">
        <v>0</v>
      </c>
      <c r="W299" s="4">
        <v>59.287925696594421</v>
      </c>
      <c r="X299" s="4">
        <v>69.021765276430642</v>
      </c>
      <c r="Y299" s="4">
        <v>16.953635121130869</v>
      </c>
      <c r="Z299" s="4">
        <v>6.5103050845048909</v>
      </c>
      <c r="AA299" s="4">
        <v>15.991091576388435</v>
      </c>
      <c r="AB299" s="4">
        <v>9.4322494628053377</v>
      </c>
      <c r="AC299" s="5">
        <v>0.39116000000000001</v>
      </c>
      <c r="AD299" s="4">
        <v>30.6</v>
      </c>
      <c r="AE299" s="4">
        <v>58.174904942965782</v>
      </c>
      <c r="AF299" s="4">
        <v>1.452</v>
      </c>
      <c r="AG299" s="4">
        <v>3.7120359955005622</v>
      </c>
    </row>
    <row r="300" spans="1:33" x14ac:dyDescent="0.25">
      <c r="A300" s="3">
        <v>13</v>
      </c>
      <c r="B300" s="3" t="s">
        <v>125</v>
      </c>
      <c r="C300" s="3" t="s">
        <v>31</v>
      </c>
      <c r="D300" s="3">
        <v>1.3280000000000001</v>
      </c>
      <c r="E300" s="3">
        <v>0.20043699999999998</v>
      </c>
      <c r="F300" s="3">
        <v>0.53708900000000004</v>
      </c>
      <c r="G300" s="3">
        <v>0.11815779999999999</v>
      </c>
      <c r="H300" s="3">
        <v>4.9064900000000002E-2</v>
      </c>
      <c r="I300" s="3">
        <v>0.1338935</v>
      </c>
      <c r="J300" s="4">
        <v>1807.8520000000001</v>
      </c>
      <c r="K300" s="4">
        <v>19.527999999999999</v>
      </c>
      <c r="L300" s="9">
        <v>0.05</v>
      </c>
      <c r="M300" s="3">
        <v>0.42899999999999999</v>
      </c>
      <c r="N300" s="3">
        <v>3.286</v>
      </c>
      <c r="O300" s="4">
        <v>127.16800000000001</v>
      </c>
      <c r="P300" s="4">
        <v>67.099999999999994</v>
      </c>
      <c r="Q300" s="4">
        <v>558.18200000000002</v>
      </c>
      <c r="R300" s="3">
        <v>5</v>
      </c>
      <c r="S300" s="4">
        <v>7.6589999999999998</v>
      </c>
      <c r="T300" s="3">
        <v>1.9161676646706587</v>
      </c>
      <c r="U300" s="4">
        <v>29.63</v>
      </c>
      <c r="V300" s="3">
        <v>1</v>
      </c>
      <c r="W300" s="4">
        <v>56.624141315014718</v>
      </c>
      <c r="X300" s="4">
        <v>77.972685393258431</v>
      </c>
      <c r="Y300" s="4">
        <v>17.976055750165234</v>
      </c>
      <c r="Z300" s="4">
        <v>4.0196320533399188</v>
      </c>
      <c r="AA300" s="4">
        <v>9.2669797790800388</v>
      </c>
      <c r="AB300" s="4">
        <v>5.1551797056453044</v>
      </c>
      <c r="AC300" s="5">
        <v>0.35813999999999996</v>
      </c>
      <c r="AD300" s="4">
        <v>150</v>
      </c>
      <c r="AE300" s="4">
        <v>68.325791855203619</v>
      </c>
      <c r="AF300" s="4">
        <v>1.95</v>
      </c>
      <c r="AG300" s="4">
        <v>5.444798123638801</v>
      </c>
    </row>
    <row r="301" spans="1:33" x14ac:dyDescent="0.25">
      <c r="A301" s="3">
        <v>13</v>
      </c>
      <c r="B301" s="3" t="s">
        <v>175</v>
      </c>
      <c r="C301" s="3" t="s">
        <v>147</v>
      </c>
      <c r="D301" s="3">
        <v>2.028</v>
      </c>
      <c r="E301" s="3">
        <v>0.54586750000000006</v>
      </c>
      <c r="F301" s="3">
        <v>1.2449075000000001</v>
      </c>
      <c r="G301" s="3">
        <v>0.40989680000000001</v>
      </c>
      <c r="H301" s="3">
        <v>7.0190299999999997E-2</v>
      </c>
      <c r="I301" s="3">
        <v>0.35326399999999997</v>
      </c>
      <c r="J301" s="4">
        <v>118.666</v>
      </c>
      <c r="K301" s="4">
        <v>37.220999999999997</v>
      </c>
      <c r="L301" s="9">
        <v>0.05</v>
      </c>
      <c r="M301" s="3">
        <v>0.43</v>
      </c>
      <c r="N301" s="3">
        <v>5.3339999999999996</v>
      </c>
      <c r="O301" s="4">
        <v>98.573999999999998</v>
      </c>
      <c r="P301" s="4">
        <v>122.072</v>
      </c>
      <c r="Q301" s="4">
        <v>1431.14</v>
      </c>
      <c r="R301" s="3">
        <v>5</v>
      </c>
      <c r="S301" s="4">
        <v>8.4830000000000005</v>
      </c>
      <c r="T301" s="3">
        <v>1</v>
      </c>
      <c r="U301" s="4">
        <v>18.899999999999999</v>
      </c>
      <c r="V301" s="3">
        <v>0</v>
      </c>
      <c r="W301" s="4">
        <v>66.862170087976551</v>
      </c>
      <c r="X301" s="4">
        <v>58.580767716535433</v>
      </c>
      <c r="Y301" s="4">
        <v>17.677913089680168</v>
      </c>
      <c r="Z301" s="4">
        <v>6.336347379654466</v>
      </c>
      <c r="AA301" s="4">
        <v>19.121189880196226</v>
      </c>
      <c r="AB301" s="4">
        <v>10.816429395932827</v>
      </c>
      <c r="AC301" s="5">
        <v>0.21843999999999997</v>
      </c>
      <c r="AD301" s="4">
        <v>29.2</v>
      </c>
      <c r="AE301" s="4">
        <v>129.20353982300887</v>
      </c>
      <c r="AF301" s="4">
        <v>0.35599999999999998</v>
      </c>
      <c r="AG301" s="4">
        <v>1.6297381431972169</v>
      </c>
    </row>
    <row r="302" spans="1:33" x14ac:dyDescent="0.25">
      <c r="A302" s="3">
        <v>13</v>
      </c>
      <c r="B302" s="3" t="s">
        <v>110</v>
      </c>
      <c r="C302" s="3" t="s">
        <v>52</v>
      </c>
      <c r="D302" s="3">
        <v>1.173</v>
      </c>
      <c r="E302" s="3">
        <v>0.4151088</v>
      </c>
      <c r="F302" s="3">
        <v>0.33529599999999998</v>
      </c>
      <c r="G302" s="3">
        <v>8.5664999999999991E-2</v>
      </c>
      <c r="H302" s="3">
        <v>4.0120700000000002E-2</v>
      </c>
      <c r="I302" s="3">
        <v>0.1284574</v>
      </c>
      <c r="J302" s="4">
        <v>139.56100000000001</v>
      </c>
      <c r="K302" s="4">
        <v>32.762</v>
      </c>
      <c r="L302" s="9">
        <v>0.05</v>
      </c>
      <c r="M302" s="3">
        <v>0.3</v>
      </c>
      <c r="N302" s="3">
        <v>3.4460000000000002</v>
      </c>
      <c r="O302" s="4">
        <v>77.301000000000002</v>
      </c>
      <c r="P302" s="4">
        <v>132.38499999999999</v>
      </c>
      <c r="Q302" s="4">
        <v>964.53899999999999</v>
      </c>
      <c r="R302" s="3">
        <v>5</v>
      </c>
      <c r="S302" s="4">
        <v>6.8650000000000002</v>
      </c>
      <c r="T302" s="3">
        <v>1</v>
      </c>
      <c r="U302" s="4">
        <v>19.68</v>
      </c>
      <c r="V302" s="3">
        <v>0</v>
      </c>
      <c r="W302" s="4">
        <v>50.609756097560975</v>
      </c>
      <c r="X302" s="4">
        <v>150.94248195121952</v>
      </c>
      <c r="Y302" s="4">
        <v>30.561193876543214</v>
      </c>
      <c r="Z302" s="4">
        <v>0.84913785401590292</v>
      </c>
      <c r="AA302" s="4">
        <v>1.7192420747976305</v>
      </c>
      <c r="AB302" s="4">
        <v>0.56255723573587524</v>
      </c>
      <c r="AC302" s="5">
        <v>0.25653999999999999</v>
      </c>
      <c r="AD302" s="4">
        <v>37</v>
      </c>
      <c r="AE302" s="4">
        <v>76.13168724279835</v>
      </c>
      <c r="AF302" s="4">
        <v>1.722</v>
      </c>
      <c r="AG302" s="4">
        <v>6.712403523816949</v>
      </c>
    </row>
    <row r="303" spans="1:33" x14ac:dyDescent="0.25">
      <c r="A303" s="3">
        <v>13</v>
      </c>
      <c r="B303" s="3" t="s">
        <v>36</v>
      </c>
      <c r="C303" s="3" t="s">
        <v>29</v>
      </c>
      <c r="D303" s="3">
        <v>1.117</v>
      </c>
      <c r="E303" s="3">
        <v>0.5805922</v>
      </c>
      <c r="F303" s="3">
        <v>0.92906699999999998</v>
      </c>
      <c r="G303" s="3">
        <v>0.35659270000000004</v>
      </c>
      <c r="H303" s="3">
        <v>5.2692799999999998E-2</v>
      </c>
      <c r="I303" s="3">
        <v>0.10476579999999999</v>
      </c>
      <c r="J303" s="4">
        <v>100.13200000000001</v>
      </c>
      <c r="K303" s="4">
        <v>15.042999999999999</v>
      </c>
      <c r="L303" s="9">
        <v>0.05</v>
      </c>
      <c r="M303" s="3">
        <v>0.52500000000000002</v>
      </c>
      <c r="N303" s="3">
        <v>3.1779999999999999</v>
      </c>
      <c r="O303" s="4">
        <v>74.052000000000007</v>
      </c>
      <c r="P303" s="4">
        <v>156.64099999999999</v>
      </c>
      <c r="Q303" s="4">
        <v>1687.145</v>
      </c>
      <c r="R303" s="3">
        <v>5</v>
      </c>
      <c r="S303" s="4">
        <v>7.9909999999999997</v>
      </c>
      <c r="T303" s="3">
        <v>1</v>
      </c>
      <c r="U303" s="4">
        <v>24.09</v>
      </c>
      <c r="V303" s="3">
        <v>0</v>
      </c>
      <c r="W303" s="4">
        <v>63.031161473087813</v>
      </c>
      <c r="X303" s="4">
        <v>52.579266283524888</v>
      </c>
      <c r="Y303" s="4">
        <v>14.222590803129719</v>
      </c>
      <c r="Z303" s="4">
        <v>5.2738832049176878</v>
      </c>
      <c r="AA303" s="4">
        <v>14.265753037057038</v>
      </c>
      <c r="AB303" s="4">
        <v>10.030347659244912</v>
      </c>
      <c r="AC303" s="5">
        <v>0.39878000000000002</v>
      </c>
      <c r="AD303" s="4">
        <v>35.4</v>
      </c>
      <c r="AE303" s="4">
        <v>67.816091954022994</v>
      </c>
      <c r="AF303" s="4">
        <v>1.522</v>
      </c>
      <c r="AG303" s="4">
        <v>3.8166407543006167</v>
      </c>
    </row>
    <row r="304" spans="1:33" x14ac:dyDescent="0.25">
      <c r="A304" s="3">
        <v>13</v>
      </c>
      <c r="B304" s="3" t="s">
        <v>50</v>
      </c>
      <c r="C304" s="3" t="s">
        <v>29</v>
      </c>
      <c r="D304" s="3">
        <v>1.8939999999999999</v>
      </c>
      <c r="E304" s="3">
        <v>1.000837</v>
      </c>
      <c r="F304" s="3">
        <v>0.85899779999999992</v>
      </c>
      <c r="G304" s="3">
        <v>0.28903640000000003</v>
      </c>
      <c r="H304" s="3">
        <v>5.5264099999999997E-2</v>
      </c>
      <c r="I304" s="3">
        <v>0.1339651</v>
      </c>
      <c r="J304" s="4">
        <v>80.998000000000005</v>
      </c>
      <c r="K304" s="4">
        <v>89.504000000000005</v>
      </c>
      <c r="L304" s="9">
        <v>0.05</v>
      </c>
      <c r="M304" s="3">
        <v>0.32300000000000001</v>
      </c>
      <c r="N304" s="3">
        <v>3.8050000000000002</v>
      </c>
      <c r="O304" s="4">
        <v>75.742999999999995</v>
      </c>
      <c r="P304" s="4">
        <v>260.65300000000002</v>
      </c>
      <c r="Q304" s="4">
        <v>538.36099999999999</v>
      </c>
      <c r="R304" s="3">
        <v>5</v>
      </c>
      <c r="S304" s="4">
        <v>7.7539999999999996</v>
      </c>
      <c r="T304" s="3">
        <v>1</v>
      </c>
      <c r="U304" s="4">
        <v>19.63</v>
      </c>
      <c r="V304" s="3">
        <v>3</v>
      </c>
      <c r="W304" s="4">
        <v>61.087866108786606</v>
      </c>
      <c r="X304" s="4">
        <v>55.655016042780758</v>
      </c>
      <c r="Y304" s="4">
        <v>14.302740681961934</v>
      </c>
      <c r="Z304" s="4">
        <v>3.5907230024877084</v>
      </c>
      <c r="AA304" s="4">
        <v>9.2277720171458295</v>
      </c>
      <c r="AB304" s="4">
        <v>6.4517509072813857</v>
      </c>
      <c r="AC304" s="5">
        <v>0.21844000000000002</v>
      </c>
      <c r="AD304" s="4">
        <v>22.6</v>
      </c>
      <c r="AE304" s="4">
        <v>121.50537634408602</v>
      </c>
      <c r="AF304" s="4">
        <v>0.84599999999999997</v>
      </c>
      <c r="AG304" s="4">
        <v>3.8729170481596773</v>
      </c>
    </row>
    <row r="305" spans="1:33" x14ac:dyDescent="0.25">
      <c r="A305" s="3">
        <v>13</v>
      </c>
      <c r="B305" s="3" t="s">
        <v>75</v>
      </c>
      <c r="C305" s="3" t="s">
        <v>39</v>
      </c>
      <c r="D305" s="3">
        <v>1.9710000000000001</v>
      </c>
      <c r="E305" s="3">
        <v>0.39885790000000004</v>
      </c>
      <c r="F305" s="3">
        <v>0.86548449999999999</v>
      </c>
      <c r="G305" s="3">
        <v>0.36181679999999999</v>
      </c>
      <c r="H305" s="3">
        <v>7.3275300000000002E-2</v>
      </c>
      <c r="I305" s="3">
        <v>0.229104</v>
      </c>
      <c r="J305" s="4">
        <v>194.46600000000001</v>
      </c>
      <c r="K305" s="4">
        <v>19.318999999999999</v>
      </c>
      <c r="L305" s="9">
        <v>0.05</v>
      </c>
      <c r="M305" s="3">
        <v>0.33200000000000002</v>
      </c>
      <c r="N305" s="3">
        <v>6.5549999999999997</v>
      </c>
      <c r="O305" s="4">
        <v>86.805999999999997</v>
      </c>
      <c r="P305" s="4">
        <v>102.556</v>
      </c>
      <c r="Q305" s="4">
        <v>1426.3620000000001</v>
      </c>
      <c r="R305" s="3">
        <v>5</v>
      </c>
      <c r="S305" s="4">
        <v>12.077999999999999</v>
      </c>
      <c r="T305" s="3">
        <v>1</v>
      </c>
      <c r="U305" s="4">
        <v>19.489999999999998</v>
      </c>
      <c r="V305" s="3">
        <v>0</v>
      </c>
      <c r="W305" s="4">
        <v>49.84227129337539</v>
      </c>
      <c r="X305" s="4">
        <v>96.473750988142285</v>
      </c>
      <c r="Y305" s="4">
        <v>19.234074882541574</v>
      </c>
      <c r="Z305" s="4">
        <v>7.8819730993644042</v>
      </c>
      <c r="AA305" s="4">
        <v>15.714374040871169</v>
      </c>
      <c r="AB305" s="4">
        <v>8.1700701161015168</v>
      </c>
      <c r="AC305" s="5">
        <v>0.25653999999999993</v>
      </c>
      <c r="AD305" s="4">
        <v>22</v>
      </c>
      <c r="AE305" s="4">
        <v>69.182389937106919</v>
      </c>
      <c r="AF305" s="4">
        <v>1.1439999999999999</v>
      </c>
      <c r="AG305" s="4">
        <v>4.4593435721524912</v>
      </c>
    </row>
    <row r="306" spans="1:33" x14ac:dyDescent="0.25">
      <c r="A306" s="3">
        <v>13</v>
      </c>
      <c r="B306" s="3" t="s">
        <v>83</v>
      </c>
      <c r="C306" s="3" t="s">
        <v>70</v>
      </c>
      <c r="D306" s="3">
        <v>0.91100000000000003</v>
      </c>
      <c r="E306" s="3">
        <v>0.93882469999999996</v>
      </c>
      <c r="F306" s="3">
        <v>0.39501239999999999</v>
      </c>
      <c r="G306" s="3">
        <v>0.70222610000000008</v>
      </c>
      <c r="H306" s="3">
        <v>4.1107400000000002E-2</v>
      </c>
      <c r="I306" s="3">
        <v>0.14488819999999999</v>
      </c>
      <c r="J306" s="4">
        <v>373.173</v>
      </c>
      <c r="K306" s="4">
        <v>30.082000000000001</v>
      </c>
      <c r="L306" s="10">
        <v>13.875</v>
      </c>
      <c r="M306" s="3">
        <v>0.47099999999999997</v>
      </c>
      <c r="N306" s="3">
        <v>5.2460000000000004</v>
      </c>
      <c r="O306" s="4">
        <v>105.56100000000001</v>
      </c>
      <c r="P306" s="4">
        <v>486.76299999999998</v>
      </c>
      <c r="Q306" s="4">
        <v>1323.58</v>
      </c>
      <c r="R306" s="3">
        <v>5</v>
      </c>
      <c r="S306" s="4">
        <v>9.9499999999999993</v>
      </c>
      <c r="T306" s="3">
        <v>1</v>
      </c>
      <c r="U306" s="4">
        <v>21.01</v>
      </c>
      <c r="V306" s="3">
        <v>0</v>
      </c>
      <c r="W306" s="4">
        <v>60.367454068241464</v>
      </c>
      <c r="X306" s="4">
        <v>69.809707786526687</v>
      </c>
      <c r="Y306" s="4">
        <v>17.614237527593819</v>
      </c>
      <c r="Z306" s="4">
        <v>3.6526203455337312</v>
      </c>
      <c r="AA306" s="4">
        <v>9.2162142493268302</v>
      </c>
      <c r="AB306" s="4">
        <v>5.2322527358275073</v>
      </c>
      <c r="AC306" s="5">
        <v>0.31241999999999998</v>
      </c>
      <c r="AD306" s="4">
        <v>45</v>
      </c>
      <c r="AE306" s="4">
        <v>74.503311258278146</v>
      </c>
      <c r="AF306" s="4">
        <v>1.014</v>
      </c>
      <c r="AG306" s="4">
        <v>3.2456308815056656</v>
      </c>
    </row>
    <row r="307" spans="1:33" x14ac:dyDescent="0.25">
      <c r="A307" s="3">
        <v>13</v>
      </c>
      <c r="B307" s="3" t="s">
        <v>81</v>
      </c>
      <c r="C307" s="3" t="s">
        <v>39</v>
      </c>
      <c r="D307" s="3">
        <v>1.0920000000000001</v>
      </c>
      <c r="E307" s="3">
        <v>0.1164116</v>
      </c>
      <c r="F307" s="3">
        <v>0.69068649999999998</v>
      </c>
      <c r="G307" s="3">
        <v>0.21389070000000002</v>
      </c>
      <c r="H307" s="3">
        <v>5.5566700000000004E-2</v>
      </c>
      <c r="I307" s="3">
        <v>0.26305680000000004</v>
      </c>
      <c r="J307" s="4">
        <v>300.42700000000002</v>
      </c>
      <c r="K307" s="4">
        <v>35.438000000000002</v>
      </c>
      <c r="L307" s="9">
        <v>0.05</v>
      </c>
      <c r="M307" s="3">
        <v>0.53</v>
      </c>
      <c r="N307" s="3">
        <v>5.3360000000000003</v>
      </c>
      <c r="O307" s="4">
        <v>150.441</v>
      </c>
      <c r="P307" s="4">
        <v>68.319000000000003</v>
      </c>
      <c r="Q307" s="4">
        <v>861.31799999999998</v>
      </c>
      <c r="R307" s="3">
        <v>5</v>
      </c>
      <c r="S307" s="4">
        <v>6.7960000000000003</v>
      </c>
      <c r="T307" s="3">
        <v>1</v>
      </c>
      <c r="U307" s="4">
        <v>20.23</v>
      </c>
      <c r="V307" s="3">
        <v>0</v>
      </c>
      <c r="W307" s="4">
        <v>52.777777777777779</v>
      </c>
      <c r="X307" s="4">
        <v>51.08978205128205</v>
      </c>
      <c r="Y307" s="4">
        <v>10.819012669683259</v>
      </c>
      <c r="Z307" s="4">
        <v>0.78754578754578752</v>
      </c>
      <c r="AA307" s="4">
        <v>1.6677440206851972</v>
      </c>
      <c r="AB307" s="4">
        <v>1.5414937310855583</v>
      </c>
      <c r="AC307" s="5">
        <v>0.29971999999999999</v>
      </c>
      <c r="AD307" s="4">
        <v>27.2</v>
      </c>
      <c r="AE307" s="4">
        <v>61.53846153846154</v>
      </c>
      <c r="AF307" s="4">
        <v>1.1439999999999999</v>
      </c>
      <c r="AG307" s="4">
        <v>3.8168957693847592</v>
      </c>
    </row>
    <row r="308" spans="1:33" x14ac:dyDescent="0.25">
      <c r="A308" s="3">
        <v>13</v>
      </c>
      <c r="B308" s="3" t="s">
        <v>106</v>
      </c>
      <c r="C308" s="3" t="s">
        <v>44</v>
      </c>
      <c r="D308" s="3">
        <v>0.80800000000000005</v>
      </c>
      <c r="E308" s="3">
        <v>0.27935010000000005</v>
      </c>
      <c r="F308" s="3">
        <v>0.31340519999999999</v>
      </c>
      <c r="G308" s="3">
        <v>0.29566509999999996</v>
      </c>
      <c r="H308" s="3">
        <v>3.9717299999999997E-2</v>
      </c>
      <c r="I308" s="3">
        <v>0.16224149999999998</v>
      </c>
      <c r="J308" s="4">
        <v>101.837</v>
      </c>
      <c r="K308" s="4">
        <v>33.152000000000001</v>
      </c>
      <c r="L308" s="9">
        <v>0.05</v>
      </c>
      <c r="M308" s="3">
        <v>0.309</v>
      </c>
      <c r="N308" s="3">
        <v>6.758</v>
      </c>
      <c r="O308" s="4">
        <v>82.105999999999995</v>
      </c>
      <c r="P308" s="4">
        <v>16.489999999999998</v>
      </c>
      <c r="Q308" s="4">
        <v>3769.2359999999999</v>
      </c>
      <c r="R308" s="3">
        <v>5</v>
      </c>
      <c r="S308" s="4">
        <v>5.4279999999999999</v>
      </c>
      <c r="T308" s="3">
        <v>1</v>
      </c>
      <c r="U308" s="4">
        <v>23.97</v>
      </c>
      <c r="V308" s="3">
        <v>0</v>
      </c>
      <c r="W308" s="4">
        <v>54.2</v>
      </c>
      <c r="X308" s="4">
        <v>99.943786899563321</v>
      </c>
      <c r="Y308" s="4">
        <v>21.821787532655751</v>
      </c>
      <c r="Z308" s="4">
        <v>12.42404465985252</v>
      </c>
      <c r="AA308" s="4">
        <v>27.126735065180178</v>
      </c>
      <c r="AB308" s="4">
        <v>12.431032528653168</v>
      </c>
      <c r="AC308" s="5">
        <v>0.30479999999999996</v>
      </c>
      <c r="AD308" s="4">
        <v>31</v>
      </c>
      <c r="AE308" s="4">
        <v>67.685589519650648</v>
      </c>
      <c r="AF308" s="4">
        <v>1.6259999999999999</v>
      </c>
      <c r="AG308" s="4">
        <v>5.3346456692913389</v>
      </c>
    </row>
    <row r="309" spans="1:33" x14ac:dyDescent="0.25">
      <c r="A309" s="3">
        <v>13</v>
      </c>
      <c r="B309" s="3" t="s">
        <v>123</v>
      </c>
      <c r="C309" s="3" t="s">
        <v>114</v>
      </c>
      <c r="D309" s="3">
        <v>0.91500000000000004</v>
      </c>
      <c r="E309" s="3">
        <v>0.47724489999999997</v>
      </c>
      <c r="F309" s="3">
        <v>0.7519171</v>
      </c>
      <c r="G309" s="3">
        <v>0.19091059999999999</v>
      </c>
      <c r="H309" s="3">
        <v>4.8009400000000001E-2</v>
      </c>
      <c r="I309" s="3">
        <v>0.21537220000000001</v>
      </c>
      <c r="J309" s="4">
        <v>71.503</v>
      </c>
      <c r="K309" s="4">
        <v>31.297999999999998</v>
      </c>
      <c r="L309" s="9">
        <v>0.05</v>
      </c>
      <c r="M309" s="3">
        <v>0.3</v>
      </c>
      <c r="N309" s="3">
        <v>4.657</v>
      </c>
      <c r="O309" s="4">
        <v>65.513000000000005</v>
      </c>
      <c r="P309" s="4">
        <v>184.58500000000001</v>
      </c>
      <c r="Q309" s="4">
        <v>1270.4000000000001</v>
      </c>
      <c r="R309" s="3">
        <v>5</v>
      </c>
      <c r="S309" s="4">
        <v>10.233000000000001</v>
      </c>
      <c r="T309" s="3">
        <v>1</v>
      </c>
      <c r="V309" s="3">
        <v>0</v>
      </c>
      <c r="W309" s="4">
        <v>55.154639175257728</v>
      </c>
      <c r="X309" s="4">
        <v>144.57298689956332</v>
      </c>
      <c r="Y309" s="4">
        <v>32.23811432013251</v>
      </c>
      <c r="Z309" s="4">
        <v>4.6249180222979343</v>
      </c>
      <c r="AA309" s="4">
        <v>10.313035589951715</v>
      </c>
      <c r="AB309" s="4">
        <v>3.1990194859229986</v>
      </c>
      <c r="AC309" s="5">
        <v>0.37338000000000005</v>
      </c>
      <c r="AD309" s="4">
        <v>11.2</v>
      </c>
      <c r="AE309" s="4">
        <v>64.367816091954026</v>
      </c>
      <c r="AF309" s="4">
        <v>1.29</v>
      </c>
      <c r="AG309" s="4">
        <v>3.4549252771974928</v>
      </c>
    </row>
    <row r="310" spans="1:33" x14ac:dyDescent="0.25">
      <c r="A310" s="3">
        <v>13</v>
      </c>
      <c r="B310" s="3" t="s">
        <v>81</v>
      </c>
      <c r="C310" s="3" t="s">
        <v>39</v>
      </c>
      <c r="D310" s="3">
        <v>1.0369999999999999</v>
      </c>
      <c r="E310" s="3">
        <v>0.17970920000000001</v>
      </c>
      <c r="F310" s="3">
        <v>0.4886567</v>
      </c>
      <c r="G310" s="3">
        <v>0.24556919999999999</v>
      </c>
      <c r="H310" s="3">
        <v>4.79172E-2</v>
      </c>
      <c r="I310" s="3">
        <v>0.14230409999999999</v>
      </c>
      <c r="J310" s="4">
        <v>212.423</v>
      </c>
      <c r="K310" s="4">
        <v>49.594999999999999</v>
      </c>
      <c r="L310" s="9">
        <v>0.05</v>
      </c>
      <c r="M310" s="3">
        <v>0.55000000000000004</v>
      </c>
      <c r="N310" s="3">
        <v>4.9770000000000003</v>
      </c>
      <c r="O310" s="4">
        <v>109.17100000000001</v>
      </c>
      <c r="P310" s="4">
        <v>70.158000000000001</v>
      </c>
      <c r="Q310" s="4">
        <v>1139.162</v>
      </c>
      <c r="R310" s="3">
        <v>5</v>
      </c>
      <c r="S310" s="4">
        <v>6.7450000000000001</v>
      </c>
      <c r="T310" s="3">
        <v>1</v>
      </c>
      <c r="U310" s="4">
        <v>17.96</v>
      </c>
      <c r="V310" s="3">
        <v>0</v>
      </c>
      <c r="W310" s="4">
        <v>55.297157622739022</v>
      </c>
      <c r="X310" s="4">
        <v>52.28669192422732</v>
      </c>
      <c r="Y310" s="4">
        <v>11.696502759928309</v>
      </c>
      <c r="Z310" s="4">
        <v>0.8513653179655174</v>
      </c>
      <c r="AA310" s="4">
        <v>1.9044992951020534</v>
      </c>
      <c r="AB310" s="4">
        <v>1.6282638786926824</v>
      </c>
      <c r="AC310" s="5">
        <v>0.32003999999999999</v>
      </c>
      <c r="AD310" s="4">
        <v>23.6</v>
      </c>
      <c r="AE310" s="4">
        <v>68.20809248554913</v>
      </c>
      <c r="AF310" s="4">
        <v>1.276</v>
      </c>
      <c r="AG310" s="4">
        <v>3.9870016247969007</v>
      </c>
    </row>
    <row r="311" spans="1:33" x14ac:dyDescent="0.25">
      <c r="A311" s="3">
        <v>13</v>
      </c>
      <c r="B311" s="3" t="s">
        <v>36</v>
      </c>
      <c r="C311" s="3" t="s">
        <v>29</v>
      </c>
      <c r="D311" s="3">
        <v>1.107</v>
      </c>
      <c r="E311" s="3">
        <v>0.4254057</v>
      </c>
      <c r="F311" s="3">
        <v>1.0260609000000001</v>
      </c>
      <c r="G311" s="3">
        <v>0.36090030000000001</v>
      </c>
      <c r="H311" s="3">
        <v>5.0486799999999998E-2</v>
      </c>
      <c r="I311" s="3">
        <v>0.1136445</v>
      </c>
      <c r="J311" s="4">
        <v>160.74100000000001</v>
      </c>
      <c r="K311" s="4">
        <v>18.114999999999998</v>
      </c>
      <c r="L311" s="9">
        <v>0.05</v>
      </c>
      <c r="M311" s="3">
        <v>0.378</v>
      </c>
      <c r="N311" s="3">
        <v>3.6970000000000001</v>
      </c>
      <c r="O311" s="4">
        <v>101.979</v>
      </c>
      <c r="P311" s="4">
        <v>307.57600000000002</v>
      </c>
      <c r="Q311" s="4">
        <v>2432.1779999999999</v>
      </c>
      <c r="R311" s="3">
        <v>5</v>
      </c>
      <c r="S311" s="4">
        <v>7.1029999999999998</v>
      </c>
      <c r="T311" s="3">
        <v>1</v>
      </c>
      <c r="U311" s="4">
        <v>24.36</v>
      </c>
      <c r="V311" s="3">
        <v>0</v>
      </c>
      <c r="W311" s="4">
        <v>64.917127071823202</v>
      </c>
      <c r="X311" s="4">
        <v>60.156498550724642</v>
      </c>
      <c r="Y311" s="4">
        <v>17.146970453041199</v>
      </c>
      <c r="Z311" s="4">
        <v>8.4766151722673477</v>
      </c>
      <c r="AA311" s="4">
        <v>24.161690491029759</v>
      </c>
      <c r="AB311" s="4">
        <v>14.090938429735516</v>
      </c>
      <c r="AC311" s="5">
        <v>0.36321999999999999</v>
      </c>
      <c r="AD311" s="4">
        <v>40.799999999999997</v>
      </c>
      <c r="AE311" s="4">
        <v>80.314960629921259</v>
      </c>
      <c r="AF311" s="4">
        <v>1.43</v>
      </c>
      <c r="AG311" s="4">
        <v>3.9370078740157481</v>
      </c>
    </row>
    <row r="312" spans="1:33" x14ac:dyDescent="0.25">
      <c r="A312" s="3">
        <v>13</v>
      </c>
      <c r="B312" s="3" t="s">
        <v>40</v>
      </c>
      <c r="C312" s="3" t="s">
        <v>39</v>
      </c>
      <c r="D312" s="3">
        <v>1.6359999999999999</v>
      </c>
      <c r="E312" s="3">
        <v>0.66333129999999996</v>
      </c>
      <c r="F312" s="3">
        <v>0.72543440000000003</v>
      </c>
      <c r="G312" s="3">
        <v>0.12313399999999999</v>
      </c>
      <c r="H312" s="3">
        <v>8.8868299999999997E-2</v>
      </c>
      <c r="I312" s="3">
        <v>0.16773740000000001</v>
      </c>
      <c r="J312" s="4">
        <v>232.393</v>
      </c>
      <c r="K312" s="4">
        <v>12.558</v>
      </c>
      <c r="L312" s="9">
        <v>0.05</v>
      </c>
      <c r="M312" s="3">
        <v>0.628</v>
      </c>
      <c r="N312" s="3">
        <v>8.5950000000000006</v>
      </c>
      <c r="O312" s="4">
        <v>68.8</v>
      </c>
      <c r="P312" s="4">
        <v>748.38800000000003</v>
      </c>
      <c r="Q312" s="4">
        <v>643.21900000000005</v>
      </c>
      <c r="R312" s="3">
        <v>5</v>
      </c>
      <c r="S312" s="4">
        <v>26.123000000000001</v>
      </c>
      <c r="T312" s="3">
        <v>1</v>
      </c>
      <c r="U312" s="4">
        <v>22.94</v>
      </c>
      <c r="V312" s="3">
        <v>0</v>
      </c>
      <c r="W312" s="4">
        <v>52.906110283159457</v>
      </c>
      <c r="X312" s="4">
        <v>75.870478424015005</v>
      </c>
      <c r="Y312" s="4">
        <v>16.110471842567744</v>
      </c>
      <c r="Z312" s="4">
        <v>9.921936582003184</v>
      </c>
      <c r="AA312" s="4">
        <v>21.068415970013088</v>
      </c>
      <c r="AB312" s="4">
        <v>13.077466740822119</v>
      </c>
      <c r="AC312" s="5">
        <v>0.33781999999999995</v>
      </c>
      <c r="AD312" s="4">
        <v>57.4</v>
      </c>
      <c r="AE312" s="4">
        <v>90.822784810126578</v>
      </c>
      <c r="AF312" s="4">
        <v>0.81599999999999995</v>
      </c>
      <c r="AG312" s="4">
        <v>2.4154875377419929</v>
      </c>
    </row>
    <row r="313" spans="1:33" x14ac:dyDescent="0.25">
      <c r="A313" s="3">
        <v>13</v>
      </c>
      <c r="B313" s="3" t="s">
        <v>176</v>
      </c>
      <c r="C313" s="3" t="s">
        <v>177</v>
      </c>
      <c r="D313" s="3">
        <v>1.4790000000000001</v>
      </c>
      <c r="E313" s="3">
        <v>0.67705170000000003</v>
      </c>
      <c r="F313" s="3">
        <v>0.65095590000000003</v>
      </c>
      <c r="G313" s="3">
        <v>0.24811219999999998</v>
      </c>
      <c r="H313" s="3">
        <v>6.2828800000000004E-2</v>
      </c>
      <c r="I313" s="3">
        <v>0.14663889999999999</v>
      </c>
      <c r="J313" s="4">
        <v>129.92699999999999</v>
      </c>
      <c r="K313" s="4">
        <v>23.285</v>
      </c>
      <c r="L313" s="9">
        <v>0.05</v>
      </c>
      <c r="M313" s="3">
        <v>0.44400000000000001</v>
      </c>
      <c r="N313" s="3">
        <v>6.3010000000000002</v>
      </c>
      <c r="O313" s="4">
        <v>110.602</v>
      </c>
      <c r="P313" s="4">
        <v>41.790999999999997</v>
      </c>
      <c r="Q313" s="4">
        <v>1731.269</v>
      </c>
      <c r="R313" s="3">
        <v>5</v>
      </c>
      <c r="S313" s="4">
        <v>4.6559999999999997</v>
      </c>
      <c r="T313" s="3">
        <v>1</v>
      </c>
      <c r="U313" s="4">
        <v>17.21</v>
      </c>
      <c r="V313" s="3">
        <v>0</v>
      </c>
      <c r="W313" s="4">
        <v>53.35753176043557</v>
      </c>
      <c r="X313" s="4">
        <v>115.17737313432836</v>
      </c>
      <c r="Y313" s="4">
        <v>24.693670271212035</v>
      </c>
      <c r="Z313" s="4">
        <v>12.661199497020391</v>
      </c>
      <c r="AA313" s="4">
        <v>27.145217598670175</v>
      </c>
      <c r="AB313" s="4">
        <v>10.992783697414216</v>
      </c>
      <c r="AC313" s="5">
        <v>0.21082000000000001</v>
      </c>
      <c r="AD313" s="4">
        <v>49.6</v>
      </c>
      <c r="AE313" s="4">
        <v>96.498054474708184</v>
      </c>
      <c r="AF313" s="4">
        <v>0.83599999999999997</v>
      </c>
      <c r="AG313" s="4">
        <v>3.965468171900199</v>
      </c>
    </row>
    <row r="314" spans="1:33" x14ac:dyDescent="0.25">
      <c r="A314" s="3">
        <v>13</v>
      </c>
      <c r="B314" s="3" t="s">
        <v>178</v>
      </c>
      <c r="C314" s="3" t="s">
        <v>29</v>
      </c>
      <c r="D314" s="3">
        <v>1.762</v>
      </c>
      <c r="E314" s="3">
        <v>0.28962719999999997</v>
      </c>
      <c r="F314" s="3">
        <v>1.1252485000000001</v>
      </c>
      <c r="G314" s="3">
        <v>0.21761480000000002</v>
      </c>
      <c r="H314" s="3">
        <v>7.3022400000000001E-2</v>
      </c>
      <c r="I314" s="3">
        <v>0.12880160000000002</v>
      </c>
      <c r="J314" s="4">
        <v>101.501</v>
      </c>
      <c r="K314" s="4">
        <v>20.295000000000002</v>
      </c>
      <c r="L314" s="9">
        <v>0.05</v>
      </c>
      <c r="M314" s="3">
        <v>0.61799999999999999</v>
      </c>
      <c r="N314" s="3">
        <v>7.0490000000000004</v>
      </c>
      <c r="O314" s="4">
        <v>84.135000000000005</v>
      </c>
      <c r="P314" s="4">
        <v>133.02699999999999</v>
      </c>
      <c r="Q314" s="4">
        <v>633.79399999999998</v>
      </c>
      <c r="R314" s="3">
        <v>5</v>
      </c>
      <c r="S314" s="4">
        <v>9.0939999999999994</v>
      </c>
      <c r="T314" s="3">
        <v>1</v>
      </c>
      <c r="U314" s="4">
        <v>22.39</v>
      </c>
      <c r="V314" s="3">
        <v>0</v>
      </c>
      <c r="W314" s="4">
        <v>58.111111111111114</v>
      </c>
      <c r="X314" s="4">
        <v>66.274409638554218</v>
      </c>
      <c r="Y314" s="4">
        <v>15.821477102042122</v>
      </c>
      <c r="Z314" s="4">
        <v>2.2465686923518247</v>
      </c>
      <c r="AA314" s="4">
        <v>5.3631613345269029</v>
      </c>
      <c r="AB314" s="4">
        <v>3.3897981205779226</v>
      </c>
      <c r="AC314" s="5">
        <v>0.29209999999999997</v>
      </c>
      <c r="AD314" s="4">
        <v>56.4</v>
      </c>
      <c r="AE314" s="4">
        <v>74.801061007957557</v>
      </c>
      <c r="AF314" s="4">
        <v>1.746</v>
      </c>
      <c r="AG314" s="4">
        <v>5.9774049982882582</v>
      </c>
    </row>
    <row r="315" spans="1:33" x14ac:dyDescent="0.25">
      <c r="A315" s="3">
        <v>13</v>
      </c>
      <c r="B315" s="3" t="s">
        <v>76</v>
      </c>
      <c r="C315" s="3" t="s">
        <v>52</v>
      </c>
      <c r="D315" s="3">
        <v>1.405</v>
      </c>
      <c r="E315" s="3">
        <v>0.43692659999999994</v>
      </c>
      <c r="F315" s="3">
        <v>0.78926229999999997</v>
      </c>
      <c r="G315" s="3">
        <v>0.25990449999999998</v>
      </c>
      <c r="H315" s="3">
        <v>6.2761800000000006E-2</v>
      </c>
      <c r="I315" s="3">
        <v>0.16242970000000001</v>
      </c>
      <c r="J315" s="4">
        <v>92.822999999999993</v>
      </c>
      <c r="K315" s="4">
        <v>28.638000000000002</v>
      </c>
      <c r="L315" s="9">
        <v>0.05</v>
      </c>
      <c r="M315" s="3">
        <v>0.54400000000000004</v>
      </c>
      <c r="N315" s="3">
        <v>5.6920000000000002</v>
      </c>
      <c r="O315" s="4">
        <v>71.058999999999997</v>
      </c>
      <c r="P315" s="4">
        <v>557.71600000000001</v>
      </c>
      <c r="Q315" s="4">
        <v>292.88099999999997</v>
      </c>
      <c r="R315" s="3">
        <v>5</v>
      </c>
      <c r="S315" s="4">
        <v>8.99</v>
      </c>
      <c r="T315" s="3">
        <v>1</v>
      </c>
      <c r="U315" s="4">
        <v>24.87</v>
      </c>
      <c r="V315" s="3">
        <v>0</v>
      </c>
      <c r="W315" s="4">
        <v>55.882352941176471</v>
      </c>
      <c r="X315" s="4">
        <v>71.76077304964538</v>
      </c>
      <c r="Y315" s="4">
        <v>16.265775224586289</v>
      </c>
      <c r="Z315" s="4">
        <v>7.5182175980048314</v>
      </c>
      <c r="AA315" s="4">
        <v>17.041293222144287</v>
      </c>
      <c r="AB315" s="4">
        <v>10.476778995682773</v>
      </c>
      <c r="AC315" s="5">
        <v>0.25907999999999998</v>
      </c>
      <c r="AD315" s="4">
        <v>61</v>
      </c>
      <c r="AE315" s="4">
        <v>88.405797101449267</v>
      </c>
      <c r="AF315" s="4">
        <v>1.3560000000000001</v>
      </c>
      <c r="AG315" s="4">
        <v>5.2339045854562309</v>
      </c>
    </row>
    <row r="316" spans="1:33" x14ac:dyDescent="0.25">
      <c r="A316" s="3">
        <v>13</v>
      </c>
      <c r="B316" s="3" t="s">
        <v>93</v>
      </c>
      <c r="C316" s="3" t="s">
        <v>58</v>
      </c>
      <c r="D316" s="3">
        <v>2.5990000000000002</v>
      </c>
      <c r="E316" s="3">
        <v>0.3785364</v>
      </c>
      <c r="F316" s="3">
        <v>1.0496908999999999</v>
      </c>
      <c r="G316" s="3">
        <v>0.1406115</v>
      </c>
      <c r="H316" s="3">
        <v>8.7430100000000011E-2</v>
      </c>
      <c r="I316" s="3">
        <v>0.34016629999999998</v>
      </c>
      <c r="J316" s="4">
        <v>25.122</v>
      </c>
      <c r="K316" s="4">
        <v>16.009</v>
      </c>
      <c r="L316" s="9">
        <v>0.05</v>
      </c>
      <c r="M316" s="3">
        <v>0.3</v>
      </c>
      <c r="N316" s="3">
        <v>7.7249999999999996</v>
      </c>
      <c r="O316" s="4">
        <v>68.896000000000001</v>
      </c>
      <c r="P316" s="4">
        <v>432.03399999999999</v>
      </c>
      <c r="Q316" s="4">
        <v>2196.886</v>
      </c>
      <c r="R316" s="3">
        <v>5</v>
      </c>
      <c r="S316" s="4">
        <v>12.606</v>
      </c>
      <c r="T316" s="3">
        <v>1</v>
      </c>
      <c r="U316" s="4">
        <v>22.99</v>
      </c>
      <c r="V316" s="3">
        <v>0</v>
      </c>
      <c r="W316" s="4">
        <v>63.983050847457626</v>
      </c>
      <c r="X316" s="4">
        <v>61.742637119113581</v>
      </c>
      <c r="Y316" s="4">
        <v>17.14266160013036</v>
      </c>
      <c r="Z316" s="4">
        <v>6.5072600529664246</v>
      </c>
      <c r="AA316" s="4">
        <v>18.067216147059721</v>
      </c>
      <c r="AB316" s="4">
        <v>10.539329637658094</v>
      </c>
      <c r="AC316" s="5">
        <v>0.32766000000000001</v>
      </c>
      <c r="AD316" s="4">
        <v>14.8</v>
      </c>
      <c r="AE316" s="4">
        <v>87.058823529411768</v>
      </c>
      <c r="AF316" s="4">
        <v>3.0059999999999998</v>
      </c>
      <c r="AG316" s="4">
        <v>9.1741439296832077</v>
      </c>
    </row>
    <row r="317" spans="1:33" x14ac:dyDescent="0.25">
      <c r="A317" s="3">
        <v>13</v>
      </c>
      <c r="B317" s="3" t="s">
        <v>59</v>
      </c>
      <c r="C317" s="3" t="s">
        <v>44</v>
      </c>
      <c r="D317" s="3">
        <v>1.0860000000000001</v>
      </c>
      <c r="E317" s="3">
        <v>0.1801238</v>
      </c>
      <c r="F317" s="3">
        <v>0.53926000000000007</v>
      </c>
      <c r="G317" s="3">
        <v>0.15213170000000001</v>
      </c>
      <c r="H317" s="3">
        <v>4.3705300000000002E-2</v>
      </c>
      <c r="I317" s="3">
        <v>0.1531361</v>
      </c>
      <c r="J317" s="4">
        <v>53.067</v>
      </c>
      <c r="K317" s="4">
        <v>34.206000000000003</v>
      </c>
      <c r="L317" s="9">
        <v>0.05</v>
      </c>
      <c r="M317" s="3">
        <v>0.3</v>
      </c>
      <c r="N317" s="3">
        <v>7.9960000000000004</v>
      </c>
      <c r="O317" s="4">
        <v>60.372999999999998</v>
      </c>
      <c r="P317" s="4">
        <v>262.12700000000001</v>
      </c>
      <c r="Q317" s="4">
        <v>438.45400000000001</v>
      </c>
      <c r="R317" s="3">
        <v>5</v>
      </c>
      <c r="S317" s="4">
        <v>8.7430000000000003</v>
      </c>
      <c r="T317" s="3">
        <v>1</v>
      </c>
      <c r="U317" s="4">
        <v>16.23</v>
      </c>
      <c r="V317" s="3">
        <v>0</v>
      </c>
      <c r="W317" s="4">
        <v>53.571428571428569</v>
      </c>
      <c r="X317" s="4">
        <v>35.607974137931031</v>
      </c>
      <c r="Y317" s="4">
        <v>7.6694098143236067</v>
      </c>
      <c r="Z317" s="4">
        <v>1.2068333964885689</v>
      </c>
      <c r="AA317" s="4">
        <v>2.5993334693599945</v>
      </c>
      <c r="AB317" s="4">
        <v>3.389222289967353</v>
      </c>
      <c r="AC317" s="5">
        <v>0.26924000000000003</v>
      </c>
      <c r="AD317" s="4">
        <v>26.8</v>
      </c>
      <c r="AE317" s="4">
        <v>79.289940828402365</v>
      </c>
      <c r="AF317" s="4">
        <v>0.97199999999999998</v>
      </c>
      <c r="AG317" s="4">
        <v>3.6101619373050062</v>
      </c>
    </row>
    <row r="318" spans="1:33" x14ac:dyDescent="0.25">
      <c r="A318" s="3">
        <v>13</v>
      </c>
      <c r="B318" s="3" t="s">
        <v>54</v>
      </c>
      <c r="C318" s="3" t="s">
        <v>42</v>
      </c>
      <c r="D318" s="3">
        <v>2.0579999999999998</v>
      </c>
      <c r="E318" s="3">
        <v>0.19510070000000002</v>
      </c>
      <c r="F318" s="3">
        <v>0.74616910000000003</v>
      </c>
      <c r="G318" s="3">
        <v>0.23329670000000002</v>
      </c>
      <c r="H318" s="3">
        <v>9.4745799999999991E-2</v>
      </c>
      <c r="I318" s="3">
        <v>0.14469949999999998</v>
      </c>
      <c r="J318" s="4">
        <v>25.957999999999998</v>
      </c>
      <c r="K318" s="4">
        <v>13.709</v>
      </c>
      <c r="L318" s="9">
        <v>0.05</v>
      </c>
      <c r="M318" s="3">
        <v>0.3</v>
      </c>
      <c r="N318" s="3">
        <v>4.5709999999999997</v>
      </c>
      <c r="O318" s="4">
        <v>54.234999999999999</v>
      </c>
      <c r="P318" s="4">
        <v>224.04300000000001</v>
      </c>
      <c r="Q318" s="4">
        <v>243.59100000000001</v>
      </c>
      <c r="R318" s="3">
        <v>5</v>
      </c>
      <c r="S318" s="4">
        <v>11.099</v>
      </c>
      <c r="T318" s="3">
        <v>1</v>
      </c>
      <c r="U318" s="4">
        <v>16.64</v>
      </c>
      <c r="V318" s="3">
        <v>0</v>
      </c>
      <c r="W318" s="4">
        <v>56.892230576441115</v>
      </c>
      <c r="X318" s="4">
        <v>102.68643687374748</v>
      </c>
      <c r="Y318" s="4">
        <v>23.820865298037941</v>
      </c>
      <c r="Z318" s="4">
        <v>8.8301144413368871</v>
      </c>
      <c r="AA318" s="4">
        <v>20.483811988915225</v>
      </c>
      <c r="AB318" s="4">
        <v>8.5991049160596287</v>
      </c>
      <c r="AC318" s="5">
        <v>0.28193999999999997</v>
      </c>
      <c r="AD318" s="4">
        <v>63.6</v>
      </c>
      <c r="AE318" s="4">
        <v>92.441860465116278</v>
      </c>
      <c r="AF318" s="4">
        <v>0.48799999999999999</v>
      </c>
      <c r="AG318" s="4">
        <v>1.7308647229907075</v>
      </c>
    </row>
    <row r="319" spans="1:33" x14ac:dyDescent="0.25">
      <c r="A319" s="3">
        <v>13</v>
      </c>
      <c r="B319" s="3" t="s">
        <v>60</v>
      </c>
      <c r="C319" s="3" t="s">
        <v>61</v>
      </c>
      <c r="D319" s="3">
        <v>2.048</v>
      </c>
      <c r="E319" s="3">
        <v>0.50252529999999995</v>
      </c>
      <c r="F319" s="3">
        <v>1.6252878000000002</v>
      </c>
      <c r="G319" s="3">
        <v>0.34747890000000003</v>
      </c>
      <c r="H319" s="3">
        <v>0.11945440000000002</v>
      </c>
      <c r="I319" s="3">
        <v>0.15416820000000001</v>
      </c>
      <c r="J319" s="4">
        <v>36.899000000000001</v>
      </c>
      <c r="K319" s="4">
        <v>38.258000000000003</v>
      </c>
      <c r="L319" s="9">
        <v>0.05</v>
      </c>
      <c r="M319" s="3">
        <v>0.3</v>
      </c>
      <c r="N319" s="3">
        <v>11.166</v>
      </c>
      <c r="O319" s="4">
        <v>31.096</v>
      </c>
      <c r="P319" s="4">
        <v>303.01400000000001</v>
      </c>
      <c r="Q319" s="4">
        <v>2516.25</v>
      </c>
      <c r="R319" s="3">
        <v>5</v>
      </c>
      <c r="S319" s="4">
        <v>22.088000000000001</v>
      </c>
      <c r="T319" s="3">
        <v>1</v>
      </c>
      <c r="U319" s="4">
        <v>21.42</v>
      </c>
      <c r="V319" s="3">
        <v>0</v>
      </c>
      <c r="W319" s="4">
        <v>71.226415094339629</v>
      </c>
      <c r="X319" s="4">
        <v>13.979831168831167</v>
      </c>
      <c r="Y319" s="4">
        <v>4.8585642750691935</v>
      </c>
      <c r="Z319" s="4">
        <v>0.22810522810522812</v>
      </c>
      <c r="AA319" s="4">
        <v>0.79275915341489134</v>
      </c>
      <c r="AB319" s="4">
        <v>1.6316736972746979</v>
      </c>
      <c r="AC319" s="5">
        <v>0.21335999999999999</v>
      </c>
      <c r="AD319" s="4">
        <v>63.2</v>
      </c>
      <c r="AE319" s="4">
        <v>172.6775956284153</v>
      </c>
      <c r="AF319" s="4">
        <v>0.58399999999999996</v>
      </c>
      <c r="AG319" s="4">
        <v>2.7371578552680913</v>
      </c>
    </row>
    <row r="320" spans="1:33" x14ac:dyDescent="0.25">
      <c r="A320" s="3">
        <v>14</v>
      </c>
      <c r="B320" s="3" t="s">
        <v>41</v>
      </c>
      <c r="C320" s="3" t="s">
        <v>42</v>
      </c>
      <c r="D320" s="3">
        <v>1.766</v>
      </c>
      <c r="E320" s="3">
        <v>0.41245640000000006</v>
      </c>
      <c r="F320" s="3">
        <v>0.95033340000000011</v>
      </c>
      <c r="G320" s="3">
        <v>0.18796980000000002</v>
      </c>
      <c r="H320" s="3">
        <v>7.0281799999999992E-2</v>
      </c>
      <c r="I320" s="3">
        <v>0.11812049999999999</v>
      </c>
      <c r="J320" s="4">
        <v>17.323</v>
      </c>
      <c r="K320" s="4">
        <v>28.927</v>
      </c>
      <c r="L320" s="9">
        <v>0.05</v>
      </c>
      <c r="M320" s="3">
        <v>0.3</v>
      </c>
      <c r="N320" s="3">
        <v>6.048</v>
      </c>
      <c r="O320" s="4">
        <v>42.392000000000003</v>
      </c>
      <c r="P320" s="4">
        <v>125.39700000000001</v>
      </c>
      <c r="Q320" s="4">
        <v>154.23099999999999</v>
      </c>
      <c r="R320" s="3">
        <v>5</v>
      </c>
      <c r="S320" s="4">
        <v>9.4250000000000007</v>
      </c>
      <c r="T320" s="3">
        <v>1</v>
      </c>
      <c r="U320" s="4">
        <v>23.15</v>
      </c>
      <c r="V320" s="3">
        <v>0</v>
      </c>
      <c r="W320" s="4">
        <v>53.212851405622494</v>
      </c>
      <c r="X320" s="4">
        <v>80.385404339250471</v>
      </c>
      <c r="Y320" s="4">
        <v>17.181086421007183</v>
      </c>
      <c r="Z320" s="4">
        <v>8.1819278093567487</v>
      </c>
      <c r="AA320" s="4">
        <v>17.487553858625155</v>
      </c>
      <c r="AB320" s="4">
        <v>10.178374888588685</v>
      </c>
      <c r="AC320" s="5">
        <v>0.31241999999999998</v>
      </c>
      <c r="AD320" s="4">
        <v>150</v>
      </c>
      <c r="AE320" s="4">
        <v>84.12017167381974</v>
      </c>
      <c r="AF320" s="4">
        <v>0.96</v>
      </c>
      <c r="AG320" s="4">
        <v>3.0727866333781448</v>
      </c>
    </row>
    <row r="321" spans="1:33" x14ac:dyDescent="0.25">
      <c r="A321" s="3">
        <v>14</v>
      </c>
      <c r="B321" s="3" t="s">
        <v>85</v>
      </c>
      <c r="C321" s="3" t="s">
        <v>39</v>
      </c>
      <c r="D321" s="3">
        <v>1.5169999999999999</v>
      </c>
      <c r="E321" s="3">
        <v>0.45577929999999994</v>
      </c>
      <c r="F321" s="3">
        <v>1.1375773999999998</v>
      </c>
      <c r="G321" s="3">
        <v>9.3928899999999996E-2</v>
      </c>
      <c r="H321" s="3">
        <v>7.6468099999999997E-2</v>
      </c>
      <c r="I321" s="3">
        <v>0.21417800000000001</v>
      </c>
      <c r="J321" s="4">
        <v>145.208</v>
      </c>
      <c r="K321" s="4">
        <v>11.682</v>
      </c>
      <c r="L321" s="9">
        <v>0.05</v>
      </c>
      <c r="M321" s="3">
        <v>0.3</v>
      </c>
      <c r="N321" s="3">
        <v>10.454000000000001</v>
      </c>
      <c r="O321" s="4">
        <v>32.716999999999999</v>
      </c>
      <c r="P321" s="4">
        <v>313.31299999999999</v>
      </c>
      <c r="Q321" s="4">
        <v>323.149</v>
      </c>
      <c r="R321" s="3">
        <v>5</v>
      </c>
      <c r="S321" s="4">
        <v>20.228000000000002</v>
      </c>
      <c r="T321" s="3">
        <v>1</v>
      </c>
      <c r="U321" s="4">
        <v>30.34</v>
      </c>
      <c r="V321" s="3">
        <v>0</v>
      </c>
      <c r="W321" s="4">
        <v>49.308176100628934</v>
      </c>
      <c r="X321" s="4">
        <v>63.706382153249265</v>
      </c>
      <c r="Y321" s="4">
        <v>12.567388042638504</v>
      </c>
      <c r="Z321" s="4">
        <v>7.4342514729758609</v>
      </c>
      <c r="AA321" s="4">
        <v>14.665582930560323</v>
      </c>
      <c r="AB321" s="4">
        <v>11.669555265424354</v>
      </c>
      <c r="AC321" s="5">
        <v>0.42417999999999995</v>
      </c>
      <c r="AD321" s="4">
        <v>140</v>
      </c>
      <c r="AE321" s="4">
        <v>57.071960297766744</v>
      </c>
      <c r="AF321" s="4">
        <v>2.246</v>
      </c>
      <c r="AG321" s="4">
        <v>5.2949219670894436</v>
      </c>
    </row>
    <row r="322" spans="1:33" x14ac:dyDescent="0.25">
      <c r="A322" s="3">
        <v>14</v>
      </c>
      <c r="B322" s="3" t="s">
        <v>124</v>
      </c>
      <c r="C322" s="3" t="s">
        <v>31</v>
      </c>
      <c r="D322" s="3">
        <v>0.97</v>
      </c>
      <c r="E322" s="3">
        <v>2.3741774000000002</v>
      </c>
      <c r="F322" s="3">
        <v>0.57994420000000002</v>
      </c>
      <c r="G322" s="3">
        <v>0.54829780000000006</v>
      </c>
      <c r="H322" s="3">
        <v>4.3082700000000002E-2</v>
      </c>
      <c r="I322" s="3">
        <v>0.1233284</v>
      </c>
      <c r="J322" s="4">
        <v>1861.0419999999999</v>
      </c>
      <c r="K322" s="4">
        <v>31.303999999999998</v>
      </c>
      <c r="L322" s="9">
        <v>0.05</v>
      </c>
      <c r="M322" s="3">
        <v>0.3</v>
      </c>
      <c r="N322" s="3">
        <v>2.7429999999999999</v>
      </c>
      <c r="O322" s="4">
        <v>30.768000000000001</v>
      </c>
      <c r="P322" s="4">
        <v>998.48299999999995</v>
      </c>
      <c r="Q322" s="4">
        <v>646.25900000000001</v>
      </c>
      <c r="R322" s="3">
        <v>5</v>
      </c>
      <c r="S322" s="4">
        <v>6.0469999999999997</v>
      </c>
      <c r="T322" s="3">
        <v>1.6</v>
      </c>
      <c r="U322" s="4">
        <v>23.2</v>
      </c>
      <c r="V322" s="3">
        <v>0</v>
      </c>
      <c r="W322" s="4">
        <v>61.386138613861384</v>
      </c>
      <c r="X322" s="4">
        <v>33.193241505968786</v>
      </c>
      <c r="Y322" s="4">
        <v>8.5961984412893511</v>
      </c>
      <c r="Z322" s="4">
        <v>4.1974861561120811</v>
      </c>
      <c r="AA322" s="4">
        <v>10.870412865828722</v>
      </c>
      <c r="AB322" s="4">
        <v>12.645604845062486</v>
      </c>
      <c r="AC322" s="5">
        <v>0.3175</v>
      </c>
      <c r="AD322" s="4">
        <v>25.2</v>
      </c>
      <c r="AE322" s="4">
        <v>80.769230769230759</v>
      </c>
      <c r="AF322" s="4">
        <v>1.1160000000000001</v>
      </c>
      <c r="AG322" s="4">
        <v>3.5149606299212599</v>
      </c>
    </row>
    <row r="323" spans="1:33" x14ac:dyDescent="0.25">
      <c r="A323" s="3">
        <v>14</v>
      </c>
      <c r="B323" s="3" t="s">
        <v>72</v>
      </c>
      <c r="C323" s="3" t="s">
        <v>73</v>
      </c>
      <c r="D323" s="3">
        <v>2.4169999999999998</v>
      </c>
      <c r="E323" s="3">
        <v>0.26578380000000001</v>
      </c>
      <c r="F323" s="3">
        <v>1.9833559000000001</v>
      </c>
      <c r="G323" s="3">
        <v>0.1121631</v>
      </c>
      <c r="H323" s="3">
        <v>0.1022391</v>
      </c>
      <c r="I323" s="3">
        <v>0.21616950000000001</v>
      </c>
      <c r="J323" s="4">
        <v>46.883000000000003</v>
      </c>
      <c r="K323" s="4">
        <v>36.005000000000003</v>
      </c>
      <c r="L323" s="9">
        <v>0.05</v>
      </c>
      <c r="M323" s="3">
        <v>0.3</v>
      </c>
      <c r="N323" s="3">
        <v>6.4269999999999996</v>
      </c>
      <c r="O323" s="4">
        <v>44.04</v>
      </c>
      <c r="P323" s="4">
        <v>252.19800000000001</v>
      </c>
      <c r="Q323" s="4">
        <v>687.12699999999995</v>
      </c>
      <c r="R323" s="3">
        <v>5</v>
      </c>
      <c r="S323" s="4">
        <v>13.545999999999999</v>
      </c>
      <c r="T323" s="3">
        <v>1.4356929212362912</v>
      </c>
      <c r="U323" s="4">
        <v>31.5</v>
      </c>
      <c r="V323" s="3">
        <v>0</v>
      </c>
      <c r="W323" s="4">
        <v>68.956743002544528</v>
      </c>
      <c r="X323" s="4">
        <v>9.9707317073170714</v>
      </c>
      <c r="Y323" s="4">
        <v>3.2118832467013188</v>
      </c>
      <c r="Z323" s="4">
        <v>0.3469928325656883</v>
      </c>
      <c r="AA323" s="4">
        <v>1.1177719934288157</v>
      </c>
      <c r="AB323" s="4">
        <v>3.4801140252429605</v>
      </c>
      <c r="AC323" s="5">
        <v>0.25907999999999998</v>
      </c>
      <c r="AD323" s="4">
        <v>34.200000000000003</v>
      </c>
      <c r="AE323" s="4">
        <v>140.1639344262295</v>
      </c>
      <c r="AF323" s="4">
        <v>0.876</v>
      </c>
      <c r="AG323" s="4">
        <v>3.3811949976841134</v>
      </c>
    </row>
    <row r="324" spans="1:33" x14ac:dyDescent="0.25">
      <c r="A324" s="3">
        <v>14</v>
      </c>
      <c r="B324" s="3" t="s">
        <v>179</v>
      </c>
      <c r="C324" s="3" t="s">
        <v>39</v>
      </c>
      <c r="D324" s="3">
        <v>1.84</v>
      </c>
      <c r="E324" s="3">
        <v>0.76363565</v>
      </c>
      <c r="F324" s="3">
        <v>1.3587359499999998</v>
      </c>
      <c r="G324" s="3">
        <v>0.24797374999999999</v>
      </c>
      <c r="H324" s="3">
        <v>0.1078509</v>
      </c>
      <c r="I324" s="3">
        <v>0.18710120000000002</v>
      </c>
      <c r="J324" s="4">
        <v>281.048</v>
      </c>
      <c r="K324" s="4">
        <v>29.195999999999998</v>
      </c>
      <c r="L324" s="9">
        <v>0.05</v>
      </c>
      <c r="M324" s="3">
        <v>0.3</v>
      </c>
      <c r="N324" s="3">
        <v>8.2690000000000001</v>
      </c>
      <c r="O324" s="4">
        <v>45.588999999999999</v>
      </c>
      <c r="P324" s="4">
        <v>1051.3679999999999</v>
      </c>
      <c r="Q324" s="4">
        <v>353.80950000000001</v>
      </c>
      <c r="R324" s="3">
        <v>5</v>
      </c>
      <c r="S324" s="4">
        <v>16.1995</v>
      </c>
      <c r="T324" s="3">
        <v>1</v>
      </c>
      <c r="U324" s="4">
        <v>23.92</v>
      </c>
      <c r="V324" s="3">
        <v>0</v>
      </c>
      <c r="W324" s="4">
        <v>56.95652173913043</v>
      </c>
      <c r="X324" s="4">
        <v>43.626538090646086</v>
      </c>
      <c r="Y324" s="4">
        <v>10.135458344291514</v>
      </c>
      <c r="Z324" s="4">
        <v>3.3262801470434296</v>
      </c>
      <c r="AA324" s="4">
        <v>7.7277215537372594</v>
      </c>
      <c r="AB324" s="4">
        <v>7.6244421231227903</v>
      </c>
      <c r="AC324" s="5">
        <v>0.22606000000000001</v>
      </c>
      <c r="AD324" s="4">
        <v>38.4</v>
      </c>
      <c r="AE324" s="4">
        <v>96.969696969696969</v>
      </c>
      <c r="AF324" s="4">
        <v>1.0900000000000001</v>
      </c>
      <c r="AG324" s="4">
        <v>4.821728744581085</v>
      </c>
    </row>
    <row r="325" spans="1:33" x14ac:dyDescent="0.25">
      <c r="A325" s="3">
        <v>14</v>
      </c>
      <c r="B325" s="3" t="s">
        <v>76</v>
      </c>
      <c r="C325" s="3" t="s">
        <v>52</v>
      </c>
      <c r="D325" s="3">
        <v>1.2090000000000001</v>
      </c>
      <c r="E325" s="3">
        <v>0.35148580000000001</v>
      </c>
      <c r="F325" s="3">
        <v>1.0364679000000001</v>
      </c>
      <c r="G325" s="3">
        <v>0.1449096</v>
      </c>
      <c r="H325" s="3">
        <v>7.2942899999999991E-2</v>
      </c>
      <c r="I325" s="3">
        <v>0.1149979</v>
      </c>
      <c r="J325" s="4">
        <v>24.228000000000002</v>
      </c>
      <c r="K325" s="4">
        <v>18.198</v>
      </c>
      <c r="L325" s="9">
        <v>0.05</v>
      </c>
      <c r="M325" s="3">
        <v>0.3</v>
      </c>
      <c r="N325" s="3">
        <v>5.6859999999999999</v>
      </c>
      <c r="O325" s="4">
        <v>28.728999999999999</v>
      </c>
      <c r="P325" s="4">
        <v>321.09199999999998</v>
      </c>
      <c r="Q325" s="4">
        <v>93.546999999999997</v>
      </c>
      <c r="R325" s="3">
        <v>5</v>
      </c>
      <c r="S325" s="4">
        <v>10.304</v>
      </c>
      <c r="T325" s="3">
        <v>1</v>
      </c>
      <c r="U325" s="4">
        <v>28</v>
      </c>
      <c r="V325" s="3">
        <v>0</v>
      </c>
      <c r="W325" s="4">
        <v>56.498673740053064</v>
      </c>
      <c r="X325" s="4">
        <v>92.261409395973146</v>
      </c>
      <c r="Y325" s="4">
        <v>21.208872769684081</v>
      </c>
      <c r="Z325" s="4">
        <v>7.3716856812231679</v>
      </c>
      <c r="AA325" s="4">
        <v>16.945887206226434</v>
      </c>
      <c r="AB325" s="4">
        <v>7.9899989925201735</v>
      </c>
      <c r="AC325" s="5">
        <v>0.30225999999999997</v>
      </c>
      <c r="AD325" s="4">
        <v>111.6</v>
      </c>
      <c r="AE325" s="4">
        <v>68.048780487804891</v>
      </c>
      <c r="AF325" s="4">
        <v>1.8759999999999999</v>
      </c>
      <c r="AG325" s="4">
        <v>6.2065771190365915</v>
      </c>
    </row>
    <row r="326" spans="1:33" x14ac:dyDescent="0.25">
      <c r="A326" s="3">
        <v>14</v>
      </c>
      <c r="B326" s="3" t="s">
        <v>163</v>
      </c>
      <c r="C326" s="3" t="s">
        <v>52</v>
      </c>
      <c r="D326" s="3">
        <v>0.97599999999999998</v>
      </c>
      <c r="E326" s="3">
        <v>0.77735680000000007</v>
      </c>
      <c r="F326" s="3">
        <v>1.1038708000000002</v>
      </c>
      <c r="G326" s="3">
        <v>0.31961919999999999</v>
      </c>
      <c r="H326" s="3">
        <v>7.8562900000000005E-2</v>
      </c>
      <c r="I326" s="3">
        <v>8.126860000000001E-2</v>
      </c>
      <c r="J326" s="4">
        <v>12.127000000000001</v>
      </c>
      <c r="K326" s="4">
        <v>11.347</v>
      </c>
      <c r="L326" s="9">
        <v>0.05</v>
      </c>
      <c r="M326" s="3">
        <v>0.3</v>
      </c>
      <c r="N326" s="3">
        <v>8.1509999999999998</v>
      </c>
      <c r="O326" s="4">
        <v>23.722000000000001</v>
      </c>
      <c r="P326" s="4">
        <v>125.751</v>
      </c>
      <c r="Q326" s="4">
        <v>162.01400000000001</v>
      </c>
      <c r="R326" s="3">
        <v>5</v>
      </c>
      <c r="S326" s="4">
        <v>9.4969999999999999</v>
      </c>
      <c r="T326" s="3">
        <v>1</v>
      </c>
      <c r="U326" s="4">
        <v>17.14</v>
      </c>
      <c r="V326" s="3">
        <v>0</v>
      </c>
      <c r="W326" s="4">
        <v>50.790513833992094</v>
      </c>
      <c r="X326" s="4">
        <v>132.80644295302017</v>
      </c>
      <c r="Y326" s="4">
        <v>26.987975957521368</v>
      </c>
      <c r="Z326" s="4">
        <v>0.57012916172380246</v>
      </c>
      <c r="AA326" s="4">
        <v>1.1585757262339118</v>
      </c>
      <c r="AB326" s="4">
        <v>0.42929330011909417</v>
      </c>
      <c r="AC326" s="5">
        <v>0.29463999999999996</v>
      </c>
      <c r="AD326" s="4">
        <v>200</v>
      </c>
      <c r="AE326" s="4">
        <v>77.911646586345384</v>
      </c>
      <c r="AF326" s="4">
        <v>1.7</v>
      </c>
      <c r="AG326" s="4">
        <v>5.7697529188161836</v>
      </c>
    </row>
    <row r="327" spans="1:33" x14ac:dyDescent="0.25">
      <c r="A327" s="3">
        <v>14</v>
      </c>
      <c r="B327" s="3" t="s">
        <v>49</v>
      </c>
      <c r="C327" s="3" t="s">
        <v>29</v>
      </c>
      <c r="D327" s="3">
        <v>3.3809999999999998</v>
      </c>
      <c r="E327" s="3">
        <v>0.48303010000000002</v>
      </c>
      <c r="F327" s="3">
        <v>1.2032479</v>
      </c>
      <c r="G327" s="3">
        <v>0.33000119999999999</v>
      </c>
      <c r="H327" s="3">
        <v>0.18549979999999999</v>
      </c>
      <c r="I327" s="3">
        <v>0.40924189999999999</v>
      </c>
      <c r="J327" s="4">
        <v>13.285</v>
      </c>
      <c r="K327" s="4">
        <v>26.992999999999999</v>
      </c>
      <c r="L327" s="9">
        <v>0.05</v>
      </c>
      <c r="M327" s="3">
        <v>0.3</v>
      </c>
      <c r="N327" s="3">
        <v>11.708</v>
      </c>
      <c r="O327" s="4">
        <v>36.042000000000002</v>
      </c>
      <c r="P327" s="4">
        <v>316.15899999999999</v>
      </c>
      <c r="Q327" s="4">
        <v>311.04700000000003</v>
      </c>
      <c r="R327" s="3">
        <v>5</v>
      </c>
      <c r="S327" s="4">
        <v>16.466999999999999</v>
      </c>
      <c r="T327" s="3">
        <v>1</v>
      </c>
      <c r="U327" s="4">
        <v>16.32</v>
      </c>
      <c r="V327" s="3">
        <v>0</v>
      </c>
      <c r="W327" s="4">
        <v>64.308176100628927</v>
      </c>
      <c r="X327" s="4">
        <v>23.420603842634947</v>
      </c>
      <c r="Y327" s="4">
        <v>6.5618960545884697</v>
      </c>
      <c r="Z327" s="4">
        <v>0.11479459590135424</v>
      </c>
      <c r="AA327" s="4">
        <v>0.32162714975004969</v>
      </c>
      <c r="AB327" s="4">
        <v>0.49014362171303955</v>
      </c>
      <c r="AC327" s="5">
        <v>0.20065999999999998</v>
      </c>
      <c r="AD327" s="4">
        <v>59.8</v>
      </c>
      <c r="AE327" s="4">
        <v>131.71806167400882</v>
      </c>
      <c r="AF327" s="4">
        <v>0.60399999999999998</v>
      </c>
      <c r="AG327" s="4">
        <v>3.0100667796272305</v>
      </c>
    </row>
    <row r="328" spans="1:33" x14ac:dyDescent="0.25">
      <c r="A328" s="3">
        <v>14</v>
      </c>
      <c r="B328" s="3" t="s">
        <v>28</v>
      </c>
      <c r="C328" s="3" t="s">
        <v>29</v>
      </c>
      <c r="D328" s="3">
        <v>1.6659999999999999</v>
      </c>
      <c r="E328" s="3">
        <v>0.4593121</v>
      </c>
      <c r="F328" s="3">
        <v>0.73720669999999999</v>
      </c>
      <c r="G328" s="3">
        <v>0.23312860000000002</v>
      </c>
      <c r="H328" s="3">
        <v>7.8778899999999999E-2</v>
      </c>
      <c r="I328" s="3">
        <v>0.13843269999999999</v>
      </c>
      <c r="J328" s="4">
        <v>32.61</v>
      </c>
      <c r="K328" s="4">
        <v>45.704000000000001</v>
      </c>
      <c r="L328" s="9">
        <v>0.05</v>
      </c>
      <c r="M328" s="3">
        <v>0.57399999999999995</v>
      </c>
      <c r="N328" s="3">
        <v>3.694</v>
      </c>
      <c r="O328" s="4">
        <v>41.648000000000003</v>
      </c>
      <c r="P328" s="4">
        <v>385.72</v>
      </c>
      <c r="Q328" s="4">
        <v>2810.317</v>
      </c>
      <c r="R328" s="3">
        <v>5</v>
      </c>
      <c r="S328" s="4">
        <v>11.061999999999999</v>
      </c>
      <c r="T328" s="3">
        <v>1</v>
      </c>
      <c r="U328" s="4">
        <v>20.56</v>
      </c>
      <c r="V328" s="3">
        <v>0</v>
      </c>
      <c r="W328" s="4">
        <v>57.207207207207212</v>
      </c>
      <c r="X328" s="4">
        <v>81.006840579710129</v>
      </c>
      <c r="Y328" s="4">
        <v>18.930019588100684</v>
      </c>
      <c r="Z328" s="4">
        <v>8.8085264608819127</v>
      </c>
      <c r="AA328" s="4">
        <v>20.584135519113524</v>
      </c>
      <c r="AB328" s="4">
        <v>10.873805715474594</v>
      </c>
      <c r="AC328" s="5">
        <v>0.37591999999999998</v>
      </c>
      <c r="AD328" s="4">
        <v>37</v>
      </c>
      <c r="AE328" s="4">
        <v>64.912280701754383</v>
      </c>
      <c r="AF328" s="4">
        <v>1.3979999999999999</v>
      </c>
      <c r="AG328" s="4">
        <v>3.7188763566716321</v>
      </c>
    </row>
    <row r="329" spans="1:33" x14ac:dyDescent="0.25">
      <c r="A329" s="3">
        <v>14</v>
      </c>
      <c r="B329" s="3" t="s">
        <v>169</v>
      </c>
      <c r="C329" s="3" t="s">
        <v>52</v>
      </c>
      <c r="D329" s="3">
        <v>1.516</v>
      </c>
      <c r="E329" s="3">
        <v>0.84978320000000007</v>
      </c>
      <c r="F329" s="3">
        <v>0.66710360000000002</v>
      </c>
      <c r="G329" s="3">
        <v>0.37176010000000004</v>
      </c>
      <c r="H329" s="3">
        <v>7.6533100000000007E-2</v>
      </c>
      <c r="I329" s="3">
        <v>0.19642000000000001</v>
      </c>
      <c r="J329" s="4">
        <v>35.6</v>
      </c>
      <c r="K329" s="4">
        <v>32.807000000000002</v>
      </c>
      <c r="L329" s="9">
        <v>0.05</v>
      </c>
      <c r="M329" s="3">
        <v>0.3</v>
      </c>
      <c r="N329" s="3">
        <v>4.6840000000000002</v>
      </c>
      <c r="O329" s="4">
        <v>33.802999999999997</v>
      </c>
      <c r="P329" s="4">
        <v>346.25900000000001</v>
      </c>
      <c r="Q329" s="4">
        <v>59.883000000000003</v>
      </c>
      <c r="R329" s="3">
        <v>5</v>
      </c>
      <c r="S329" s="4">
        <v>7.2169999999999996</v>
      </c>
      <c r="T329" s="3">
        <v>1</v>
      </c>
      <c r="U329" s="4">
        <v>22.66</v>
      </c>
      <c r="V329" s="3">
        <v>0</v>
      </c>
      <c r="W329" s="4">
        <v>56.814159292035406</v>
      </c>
      <c r="X329" s="4">
        <v>77.249358490566024</v>
      </c>
      <c r="Y329" s="4">
        <v>17.8876588308073</v>
      </c>
      <c r="Z329" s="4">
        <v>0.21756859492708552</v>
      </c>
      <c r="AA329" s="4">
        <v>0.50379613169591542</v>
      </c>
      <c r="AB329" s="4">
        <v>0.28164453294930053</v>
      </c>
      <c r="AC329" s="5">
        <v>0.28193999999999997</v>
      </c>
      <c r="AD329" s="4">
        <v>34.6</v>
      </c>
      <c r="AE329" s="4">
        <v>70.901639344262293</v>
      </c>
      <c r="AF329" s="4">
        <v>1.6459999999999999</v>
      </c>
      <c r="AG329" s="4">
        <v>5.8381215861530826</v>
      </c>
    </row>
    <row r="330" spans="1:33" x14ac:dyDescent="0.25">
      <c r="A330" s="3">
        <v>14</v>
      </c>
      <c r="B330" s="3" t="s">
        <v>180</v>
      </c>
      <c r="C330" s="3" t="s">
        <v>44</v>
      </c>
      <c r="D330" s="3">
        <v>1.246</v>
      </c>
      <c r="E330" s="3">
        <v>0.92964230000000003</v>
      </c>
      <c r="F330" s="3">
        <v>0.99905669999999991</v>
      </c>
      <c r="G330" s="3">
        <v>0.13717280000000001</v>
      </c>
      <c r="H330" s="3">
        <v>8.0516900000000002E-2</v>
      </c>
      <c r="I330" s="3">
        <v>0.1228523</v>
      </c>
      <c r="J330" s="4">
        <v>583.28099999999995</v>
      </c>
      <c r="K330" s="4">
        <v>17.216999999999999</v>
      </c>
      <c r="L330" s="9">
        <v>0.05</v>
      </c>
      <c r="M330" s="3">
        <v>0.3</v>
      </c>
      <c r="N330" s="3">
        <v>6.2569999999999997</v>
      </c>
      <c r="O330" s="4">
        <v>27.53</v>
      </c>
      <c r="P330" s="4">
        <v>11.058999999999999</v>
      </c>
      <c r="Q330" s="4">
        <v>237.142</v>
      </c>
      <c r="R330" s="3">
        <v>5</v>
      </c>
      <c r="S330" s="4">
        <v>9.2319999999999993</v>
      </c>
      <c r="T330" s="3">
        <v>1</v>
      </c>
      <c r="U330" s="4">
        <v>22.94</v>
      </c>
      <c r="V330" s="3">
        <v>0</v>
      </c>
      <c r="W330" s="4">
        <v>65.416666666666671</v>
      </c>
      <c r="X330" s="4">
        <v>79.989623762376226</v>
      </c>
      <c r="Y330" s="4">
        <v>23.129529762614819</v>
      </c>
      <c r="Z330" s="4">
        <v>1.0509724536885083</v>
      </c>
      <c r="AA330" s="4">
        <v>3.0389564925932775</v>
      </c>
      <c r="AB330" s="4">
        <v>1.3138859820251358</v>
      </c>
      <c r="AC330" s="5">
        <v>0.27432000000000001</v>
      </c>
      <c r="AD330" s="4">
        <v>91.4</v>
      </c>
      <c r="AE330" s="4">
        <v>91.767068273092363</v>
      </c>
      <c r="AF330" s="4">
        <v>1.86</v>
      </c>
      <c r="AG330" s="4">
        <v>6.7804024496937885</v>
      </c>
    </row>
    <row r="331" spans="1:33" x14ac:dyDescent="0.25">
      <c r="A331" s="3">
        <v>14</v>
      </c>
      <c r="B331" s="3" t="s">
        <v>181</v>
      </c>
      <c r="C331" s="3" t="s">
        <v>47</v>
      </c>
      <c r="D331" s="3">
        <v>2.8929999999999998</v>
      </c>
      <c r="E331" s="3">
        <v>0.18270129999999998</v>
      </c>
      <c r="F331" s="3">
        <v>1.8580559000000001</v>
      </c>
      <c r="G331" s="3">
        <v>0.57149250000000007</v>
      </c>
      <c r="H331" s="3">
        <v>0.15095820000000001</v>
      </c>
      <c r="I331" s="3">
        <v>0.1987389</v>
      </c>
      <c r="J331" s="4">
        <v>96.426000000000002</v>
      </c>
      <c r="K331" s="4">
        <v>17.975999999999999</v>
      </c>
      <c r="L331" s="9">
        <v>0.05</v>
      </c>
      <c r="M331" s="3">
        <v>0.3</v>
      </c>
      <c r="N331" s="3">
        <v>8.0630000000000006</v>
      </c>
      <c r="O331" s="4">
        <v>58.697000000000003</v>
      </c>
      <c r="P331" s="4">
        <v>234.17099999999999</v>
      </c>
      <c r="Q331" s="4">
        <v>266.04300000000001</v>
      </c>
      <c r="R331" s="3">
        <v>5</v>
      </c>
      <c r="S331" s="4">
        <v>20.170999999999999</v>
      </c>
      <c r="T331" s="3">
        <v>1</v>
      </c>
      <c r="U331" s="4">
        <v>20.18</v>
      </c>
      <c r="V331" s="3">
        <v>0</v>
      </c>
      <c r="W331" s="4">
        <v>70.593607305936075</v>
      </c>
      <c r="X331" s="4">
        <v>10.182901353965182</v>
      </c>
      <c r="Y331" s="4">
        <v>3.462818938693129</v>
      </c>
      <c r="Z331" s="4">
        <v>1.0030946858557572</v>
      </c>
      <c r="AA331" s="4">
        <v>3.4111449720871252</v>
      </c>
      <c r="AB331" s="4">
        <v>9.8507748527403347</v>
      </c>
      <c r="AC331" s="5">
        <v>0.23876</v>
      </c>
      <c r="AD331" s="4">
        <v>83.8</v>
      </c>
      <c r="AE331" s="4">
        <v>130.12422360248448</v>
      </c>
      <c r="AF331" s="4">
        <v>0.95</v>
      </c>
      <c r="AG331" s="4">
        <v>3.9788909365052771</v>
      </c>
    </row>
    <row r="332" spans="1:33" x14ac:dyDescent="0.25">
      <c r="A332" s="3">
        <v>14</v>
      </c>
      <c r="B332" s="3" t="s">
        <v>136</v>
      </c>
      <c r="C332" s="3" t="s">
        <v>39</v>
      </c>
      <c r="D332" s="3">
        <v>1.948</v>
      </c>
      <c r="E332" s="3">
        <v>0.72119909999999998</v>
      </c>
      <c r="F332" s="3">
        <v>0.47758479999999998</v>
      </c>
      <c r="G332" s="3">
        <v>7.65483E-2</v>
      </c>
      <c r="H332" s="3">
        <v>6.9920599999999999E-2</v>
      </c>
      <c r="I332" s="3">
        <v>0.18725359999999999</v>
      </c>
      <c r="J332" s="4">
        <v>56.445</v>
      </c>
      <c r="K332" s="4">
        <v>40.530999999999999</v>
      </c>
      <c r="L332" s="9">
        <v>0.05</v>
      </c>
      <c r="M332" s="3">
        <v>0.3</v>
      </c>
      <c r="N332" s="3">
        <v>9.2729999999999997</v>
      </c>
      <c r="O332" s="4">
        <v>56.118000000000002</v>
      </c>
      <c r="P332" s="4">
        <v>592.21</v>
      </c>
      <c r="Q332" s="4">
        <v>292.24299999999999</v>
      </c>
      <c r="R332" s="3">
        <v>5</v>
      </c>
      <c r="S332" s="4">
        <v>10.760999999999999</v>
      </c>
      <c r="T332" s="3">
        <v>1</v>
      </c>
      <c r="U332" s="4">
        <v>22.9</v>
      </c>
      <c r="V332" s="3">
        <v>0</v>
      </c>
      <c r="W332" s="4">
        <v>48.148148148148152</v>
      </c>
      <c r="X332" s="4">
        <v>8.342613151152861</v>
      </c>
      <c r="Y332" s="4">
        <v>1.6089325362937661</v>
      </c>
      <c r="Z332" s="4">
        <v>0.24255081970326334</v>
      </c>
      <c r="AA332" s="4">
        <v>0.46777658085629359</v>
      </c>
      <c r="AB332" s="4">
        <v>2.9073722502612429</v>
      </c>
      <c r="AC332" s="5">
        <v>0.26669999999999999</v>
      </c>
      <c r="AD332" s="4">
        <v>22.6</v>
      </c>
      <c r="AE332" s="4">
        <v>67.261904761904759</v>
      </c>
      <c r="AF332" s="4">
        <v>1.226</v>
      </c>
      <c r="AG332" s="4">
        <v>4.5969253843269593</v>
      </c>
    </row>
    <row r="333" spans="1:33" x14ac:dyDescent="0.25">
      <c r="A333" s="3">
        <v>14</v>
      </c>
      <c r="B333" s="3" t="s">
        <v>170</v>
      </c>
      <c r="C333" s="3" t="s">
        <v>70</v>
      </c>
      <c r="D333" s="3">
        <v>0.92900000000000005</v>
      </c>
      <c r="E333" s="3">
        <v>0.49117309999999997</v>
      </c>
      <c r="F333" s="3">
        <v>0.80521330000000002</v>
      </c>
      <c r="G333" s="3">
        <v>0.28502569999999999</v>
      </c>
      <c r="H333" s="3">
        <v>5.1076299999999998E-2</v>
      </c>
      <c r="I333" s="3">
        <v>0.17165930000000001</v>
      </c>
      <c r="J333" s="4">
        <v>2603.107</v>
      </c>
      <c r="K333" s="4">
        <v>18.638999999999999</v>
      </c>
      <c r="L333" s="10">
        <v>1.425</v>
      </c>
      <c r="M333" s="3">
        <v>0.3</v>
      </c>
      <c r="N333" s="3">
        <v>4.9260000000000002</v>
      </c>
      <c r="O333" s="4">
        <v>69.031000000000006</v>
      </c>
      <c r="P333" s="4">
        <v>238.02500000000001</v>
      </c>
      <c r="Q333" s="4">
        <v>465.791</v>
      </c>
      <c r="R333" s="3">
        <v>5</v>
      </c>
      <c r="S333" s="4">
        <v>38.537999999999997</v>
      </c>
      <c r="T333" s="3">
        <v>1</v>
      </c>
      <c r="U333" s="4">
        <v>20.57</v>
      </c>
      <c r="V333" s="3">
        <v>0</v>
      </c>
      <c r="W333" s="4">
        <v>59.284116331096193</v>
      </c>
      <c r="X333" s="4">
        <v>50.393040152963671</v>
      </c>
      <c r="Y333" s="4">
        <v>12.376752169436681</v>
      </c>
      <c r="Z333" s="4">
        <v>4.6274367611442546</v>
      </c>
      <c r="AA333" s="4">
        <v>11.365188089183965</v>
      </c>
      <c r="AB333" s="4">
        <v>9.1826902030480291</v>
      </c>
      <c r="AC333" s="5">
        <v>0.28193999999999997</v>
      </c>
      <c r="AD333" s="4">
        <v>31.4</v>
      </c>
      <c r="AE333" s="4">
        <v>86.263736263736263</v>
      </c>
      <c r="AF333" s="4">
        <v>0.91</v>
      </c>
      <c r="AG333" s="4">
        <v>3.2276370859048029</v>
      </c>
    </row>
    <row r="334" spans="1:33" x14ac:dyDescent="0.25">
      <c r="A334" s="3">
        <v>14</v>
      </c>
      <c r="B334" s="3" t="s">
        <v>69</v>
      </c>
      <c r="C334" s="3" t="s">
        <v>70</v>
      </c>
      <c r="D334" s="3">
        <v>0.93500000000000005</v>
      </c>
      <c r="E334" s="3">
        <v>0.65426030000000002</v>
      </c>
      <c r="F334" s="3">
        <v>1.3691305</v>
      </c>
      <c r="G334" s="3">
        <v>0.27015820000000001</v>
      </c>
      <c r="H334" s="3">
        <v>7.3578099999999994E-2</v>
      </c>
      <c r="I334" s="3">
        <v>8.759009999999999E-2</v>
      </c>
      <c r="J334" s="4">
        <v>598.45600000000002</v>
      </c>
      <c r="K334" s="4">
        <v>24.51</v>
      </c>
      <c r="L334" s="10">
        <v>0.75800000000000001</v>
      </c>
      <c r="M334" s="3">
        <v>0.3</v>
      </c>
      <c r="N334" s="3">
        <v>6.8739999999999997</v>
      </c>
      <c r="O334" s="4">
        <v>40.463000000000001</v>
      </c>
      <c r="P334" s="4">
        <v>164.714</v>
      </c>
      <c r="Q334" s="4">
        <v>155.84399999999999</v>
      </c>
      <c r="R334" s="3">
        <v>5</v>
      </c>
      <c r="S334" s="4">
        <v>14.785</v>
      </c>
      <c r="T334" s="3">
        <v>1</v>
      </c>
      <c r="U334" s="4">
        <v>32.29</v>
      </c>
      <c r="V334" s="3">
        <v>0</v>
      </c>
      <c r="W334" s="4">
        <v>62.289915966386559</v>
      </c>
      <c r="X334" s="4">
        <v>60.441072492552117</v>
      </c>
      <c r="Y334" s="4">
        <v>16.027827580197666</v>
      </c>
      <c r="Z334" s="4">
        <v>8.6099368397602287</v>
      </c>
      <c r="AA334" s="4">
        <v>22.831921647497879</v>
      </c>
      <c r="AB334" s="4">
        <v>14.245175481988994</v>
      </c>
      <c r="AC334" s="5">
        <v>0.23113999999999998</v>
      </c>
      <c r="AD334" s="4">
        <v>140</v>
      </c>
      <c r="AE334" s="4">
        <v>105.29247910863511</v>
      </c>
      <c r="AF334" s="4">
        <v>1.262</v>
      </c>
      <c r="AG334" s="4">
        <v>5.4598944362723891</v>
      </c>
    </row>
    <row r="335" spans="1:33" x14ac:dyDescent="0.25">
      <c r="A335" s="3">
        <v>14</v>
      </c>
      <c r="B335" s="3" t="s">
        <v>98</v>
      </c>
      <c r="C335" s="3" t="s">
        <v>39</v>
      </c>
      <c r="D335" s="3">
        <v>2.06</v>
      </c>
      <c r="E335" s="3">
        <v>0.55672949999999999</v>
      </c>
      <c r="F335" s="3">
        <v>1.2597627</v>
      </c>
      <c r="G335" s="3">
        <v>0.1118252</v>
      </c>
      <c r="H335" s="3">
        <v>8.733139999999999E-2</v>
      </c>
      <c r="I335" s="3">
        <v>0.26091179999999997</v>
      </c>
      <c r="J335" s="4">
        <v>286.86599999999999</v>
      </c>
      <c r="K335" s="4">
        <v>13.281000000000001</v>
      </c>
      <c r="L335" s="9">
        <v>0.05</v>
      </c>
      <c r="M335" s="3">
        <v>0.51500000000000001</v>
      </c>
      <c r="N335" s="3">
        <v>6.1029999999999998</v>
      </c>
      <c r="O335" s="4">
        <v>55.619</v>
      </c>
      <c r="P335" s="4">
        <v>567.98800000000006</v>
      </c>
      <c r="Q335" s="4">
        <v>511.49599999999998</v>
      </c>
      <c r="R335" s="3">
        <v>5</v>
      </c>
      <c r="S335" s="4">
        <v>16.841999999999999</v>
      </c>
      <c r="T335" s="3">
        <v>1</v>
      </c>
      <c r="U335" s="4">
        <v>21.67</v>
      </c>
      <c r="V335" s="3">
        <v>0</v>
      </c>
      <c r="W335" s="4">
        <v>55.389221556886227</v>
      </c>
      <c r="X335" s="4">
        <v>62.412777777777769</v>
      </c>
      <c r="Y335" s="4">
        <v>13.990515287099178</v>
      </c>
      <c r="Z335" s="4">
        <v>4.5008807012982377</v>
      </c>
      <c r="AA335" s="4">
        <v>10.089222511634976</v>
      </c>
      <c r="AB335" s="4">
        <v>7.2114731334723379</v>
      </c>
      <c r="AC335" s="5">
        <v>0.18287999999999999</v>
      </c>
      <c r="AD335" s="4">
        <v>32.799999999999997</v>
      </c>
      <c r="AE335" s="4">
        <v>110.06711409395973</v>
      </c>
      <c r="AF335" s="4">
        <v>0.88200000000000001</v>
      </c>
      <c r="AG335" s="4">
        <v>4.8228346456692917</v>
      </c>
    </row>
    <row r="336" spans="1:33" x14ac:dyDescent="0.25">
      <c r="A336" s="3">
        <v>14</v>
      </c>
      <c r="B336" s="3" t="s">
        <v>36</v>
      </c>
      <c r="C336" s="3" t="s">
        <v>29</v>
      </c>
      <c r="D336" s="3">
        <v>1.3560000000000001</v>
      </c>
      <c r="E336" s="3">
        <v>0.53842020000000002</v>
      </c>
      <c r="F336" s="3">
        <v>1.2446120999999999</v>
      </c>
      <c r="G336" s="3">
        <v>0.39071439999999996</v>
      </c>
      <c r="H336" s="3">
        <v>7.4213799999999996E-2</v>
      </c>
      <c r="I336" s="3">
        <v>0.13285849999999999</v>
      </c>
      <c r="J336" s="4">
        <v>14</v>
      </c>
      <c r="K336" s="4">
        <v>18.045000000000002</v>
      </c>
      <c r="L336" s="9">
        <v>0.05</v>
      </c>
      <c r="M336" s="3">
        <v>0.3</v>
      </c>
      <c r="N336" s="3">
        <v>4.32</v>
      </c>
      <c r="O336" s="4">
        <v>78.260000000000005</v>
      </c>
      <c r="P336" s="4">
        <v>187.804</v>
      </c>
      <c r="Q336" s="4">
        <v>1131.48</v>
      </c>
      <c r="R336" s="3">
        <v>5</v>
      </c>
      <c r="S336" s="4">
        <v>13.077</v>
      </c>
      <c r="T336" s="3">
        <v>1</v>
      </c>
      <c r="U336" s="4">
        <v>22.71</v>
      </c>
      <c r="V336" s="3">
        <v>0</v>
      </c>
      <c r="W336" s="4">
        <v>62.794117647058826</v>
      </c>
      <c r="X336" s="4">
        <v>71.743494423791816</v>
      </c>
      <c r="Y336" s="4">
        <v>19.282836445920331</v>
      </c>
      <c r="Z336" s="4">
        <v>9.2310384459455879</v>
      </c>
      <c r="AA336" s="4">
        <v>24.810696218351779</v>
      </c>
      <c r="AB336" s="4">
        <v>12.866725436340554</v>
      </c>
      <c r="AC336" s="5">
        <v>0.38099999999999995</v>
      </c>
      <c r="AD336" s="4">
        <v>36.4</v>
      </c>
      <c r="AE336" s="4">
        <v>71.93675889328064</v>
      </c>
      <c r="AF336" s="4">
        <v>1.3740000000000001</v>
      </c>
      <c r="AG336" s="4">
        <v>3.6062992125984259</v>
      </c>
    </row>
    <row r="337" spans="1:33" x14ac:dyDescent="0.25">
      <c r="A337" s="3">
        <v>14</v>
      </c>
      <c r="B337" s="3" t="s">
        <v>51</v>
      </c>
      <c r="C337" s="3" t="s">
        <v>52</v>
      </c>
      <c r="D337" s="3">
        <v>1.409</v>
      </c>
      <c r="E337" s="3">
        <v>0.71634089999999995</v>
      </c>
      <c r="F337" s="3">
        <v>0.64616470000000004</v>
      </c>
      <c r="G337" s="3">
        <v>0.1646946</v>
      </c>
      <c r="H337" s="3">
        <v>6.8493700000000005E-2</v>
      </c>
      <c r="I337" s="3">
        <v>0.1298125</v>
      </c>
      <c r="J337" s="4">
        <v>57.957000000000001</v>
      </c>
      <c r="K337" s="4">
        <v>33.027000000000001</v>
      </c>
      <c r="L337" s="9">
        <v>0.05</v>
      </c>
      <c r="M337" s="3">
        <v>0.3</v>
      </c>
      <c r="N337" s="3">
        <v>3.6110000000000002</v>
      </c>
      <c r="O337" s="4">
        <v>28.891999999999999</v>
      </c>
      <c r="P337" s="4">
        <v>391.98399999999998</v>
      </c>
      <c r="Q337" s="4">
        <v>138.977</v>
      </c>
      <c r="R337" s="3">
        <v>5</v>
      </c>
      <c r="S337" s="4">
        <v>5.44</v>
      </c>
      <c r="T337" s="3">
        <v>1</v>
      </c>
      <c r="U337" s="4">
        <v>15.98</v>
      </c>
      <c r="V337" s="3">
        <v>0</v>
      </c>
      <c r="W337" s="4">
        <v>52.923976608187132</v>
      </c>
      <c r="X337" s="4">
        <v>119.32653985507245</v>
      </c>
      <c r="Y337" s="4">
        <v>25.347625236294892</v>
      </c>
      <c r="Z337" s="4">
        <v>3.8513289983744734</v>
      </c>
      <c r="AA337" s="4">
        <v>8.1810839592799365</v>
      </c>
      <c r="AB337" s="4">
        <v>3.227554409146606</v>
      </c>
      <c r="AC337" s="5">
        <v>0.21844000000000002</v>
      </c>
      <c r="AD337" s="4">
        <v>25.4</v>
      </c>
      <c r="AE337" s="4">
        <v>78.881987577639748</v>
      </c>
      <c r="AF337" s="4">
        <v>1.052</v>
      </c>
      <c r="AG337" s="4">
        <v>4.8159677714704268</v>
      </c>
    </row>
    <row r="338" spans="1:33" x14ac:dyDescent="0.25">
      <c r="A338" s="3">
        <v>14</v>
      </c>
      <c r="B338" s="3" t="s">
        <v>50</v>
      </c>
      <c r="C338" s="3" t="s">
        <v>29</v>
      </c>
      <c r="D338" s="3">
        <v>1.992</v>
      </c>
      <c r="E338" s="3">
        <v>1.1237489000000001</v>
      </c>
      <c r="F338" s="3">
        <v>1.0515542</v>
      </c>
      <c r="G338" s="3">
        <v>0.23966560000000001</v>
      </c>
      <c r="H338" s="3">
        <v>7.3202299999999998E-2</v>
      </c>
      <c r="I338" s="3">
        <v>0.12463689999999999</v>
      </c>
      <c r="J338" s="4">
        <v>15.159000000000001</v>
      </c>
      <c r="K338" s="4">
        <v>45.853000000000002</v>
      </c>
      <c r="L338" s="9">
        <v>0.05</v>
      </c>
      <c r="M338" s="3">
        <v>0.3</v>
      </c>
      <c r="N338" s="3">
        <v>4.0890000000000004</v>
      </c>
      <c r="O338" s="4">
        <v>31.655999999999999</v>
      </c>
      <c r="P338" s="4">
        <v>324.762</v>
      </c>
      <c r="Q338" s="4">
        <v>112.202</v>
      </c>
      <c r="R338" s="3">
        <v>5</v>
      </c>
      <c r="S338" s="4">
        <v>9.6859999999999999</v>
      </c>
      <c r="T338" s="3">
        <v>1</v>
      </c>
      <c r="U338" s="4">
        <v>19.149999999999999</v>
      </c>
      <c r="V338" s="3">
        <v>3</v>
      </c>
      <c r="W338" s="4">
        <v>58.407079646017699</v>
      </c>
      <c r="X338" s="4">
        <v>84.272484739676841</v>
      </c>
      <c r="Y338" s="4">
        <v>20.261256969326563</v>
      </c>
      <c r="Z338" s="4">
        <v>7.5487308212577418</v>
      </c>
      <c r="AA338" s="4">
        <v>18.149076229832442</v>
      </c>
      <c r="AB338" s="4">
        <v>8.9575272932514807</v>
      </c>
      <c r="AC338" s="5">
        <v>0.23621999999999996</v>
      </c>
      <c r="AD338" s="4">
        <v>32.4</v>
      </c>
      <c r="AE338" s="4">
        <v>114.8936170212766</v>
      </c>
      <c r="AF338" s="4">
        <v>0.77600000000000002</v>
      </c>
      <c r="AG338" s="4">
        <v>3.2850732368131408</v>
      </c>
    </row>
    <row r="339" spans="1:33" x14ac:dyDescent="0.25">
      <c r="A339" s="3">
        <v>14</v>
      </c>
      <c r="B339" s="3" t="s">
        <v>133</v>
      </c>
      <c r="C339" s="3" t="s">
        <v>39</v>
      </c>
      <c r="D339" s="3">
        <v>1.4930000000000001</v>
      </c>
      <c r="E339" s="3">
        <v>0.41061809999999999</v>
      </c>
      <c r="F339" s="3">
        <v>0.97150429999999999</v>
      </c>
      <c r="G339" s="3">
        <v>0.28851009999999999</v>
      </c>
      <c r="H339" s="3">
        <v>0.11027159999999998</v>
      </c>
      <c r="I339" s="3">
        <v>0.13770969999999999</v>
      </c>
      <c r="J339" s="4">
        <v>674.50900000000001</v>
      </c>
      <c r="K339" s="4">
        <v>16.25</v>
      </c>
      <c r="L339" s="9">
        <v>0.05</v>
      </c>
      <c r="M339" s="3">
        <v>0.3</v>
      </c>
      <c r="N339" s="3">
        <v>7.5410000000000004</v>
      </c>
      <c r="O339" s="4">
        <v>30.007000000000001</v>
      </c>
      <c r="P339" s="4">
        <v>218.785</v>
      </c>
      <c r="Q339" s="4">
        <v>1041.329</v>
      </c>
      <c r="R339" s="3">
        <v>5</v>
      </c>
      <c r="S339" s="4">
        <v>11.141999999999999</v>
      </c>
      <c r="T339" s="3">
        <v>1</v>
      </c>
      <c r="U339" s="4">
        <v>20.86</v>
      </c>
      <c r="V339" s="3">
        <v>0</v>
      </c>
      <c r="W339" s="4">
        <v>60.487804878048777</v>
      </c>
      <c r="X339" s="4">
        <v>45.527502338634235</v>
      </c>
      <c r="Y339" s="4">
        <v>11.522392567185207</v>
      </c>
      <c r="Z339" s="4">
        <v>5.0028836484873089</v>
      </c>
      <c r="AA339" s="4">
        <v>12.661619110369115</v>
      </c>
      <c r="AB339" s="4">
        <v>10.988706587231134</v>
      </c>
      <c r="AC339" s="5">
        <v>0.29971999999999993</v>
      </c>
      <c r="AD339" s="4">
        <v>59.2</v>
      </c>
      <c r="AE339" s="4">
        <v>73.086419753086417</v>
      </c>
      <c r="AF339" s="4">
        <v>1.268</v>
      </c>
      <c r="AG339" s="4">
        <v>4.2306152408914999</v>
      </c>
    </row>
    <row r="340" spans="1:33" x14ac:dyDescent="0.25">
      <c r="A340" s="3">
        <v>14</v>
      </c>
      <c r="B340" s="3" t="s">
        <v>54</v>
      </c>
      <c r="C340" s="3" t="s">
        <v>42</v>
      </c>
      <c r="D340" s="3">
        <v>1.9890000000000001</v>
      </c>
      <c r="E340" s="3">
        <v>0.26105700000000004</v>
      </c>
      <c r="F340" s="3">
        <v>0.8877503000000001</v>
      </c>
      <c r="G340" s="3">
        <v>0.16433399999999998</v>
      </c>
      <c r="H340" s="3">
        <v>9.8796000000000009E-2</v>
      </c>
      <c r="I340" s="3">
        <v>0.13062080000000001</v>
      </c>
      <c r="J340" s="4">
        <v>14.084</v>
      </c>
      <c r="K340" s="4">
        <v>21.309000000000001</v>
      </c>
      <c r="L340" s="9">
        <v>0.05</v>
      </c>
      <c r="M340" s="3">
        <v>0.3</v>
      </c>
      <c r="N340" s="3">
        <v>3.403</v>
      </c>
      <c r="O340" s="4">
        <v>36.271000000000001</v>
      </c>
      <c r="P340" s="4">
        <v>356.49200000000002</v>
      </c>
      <c r="Q340" s="4">
        <v>137.756</v>
      </c>
      <c r="R340" s="3">
        <v>5</v>
      </c>
      <c r="S340" s="4">
        <v>12.861000000000001</v>
      </c>
      <c r="T340" s="3">
        <v>1</v>
      </c>
      <c r="U340" s="4">
        <v>18.239999999999998</v>
      </c>
      <c r="V340" s="3">
        <v>0</v>
      </c>
      <c r="W340" s="4">
        <v>56.622998544395934</v>
      </c>
      <c r="X340" s="4">
        <v>130.93932270916329</v>
      </c>
      <c r="Y340" s="4">
        <v>30.18634721516618</v>
      </c>
      <c r="Z340" s="4">
        <v>13.708439240049751</v>
      </c>
      <c r="AA340" s="4">
        <v>31.603012610450275</v>
      </c>
      <c r="AB340" s="4">
        <v>10.469306665422684</v>
      </c>
      <c r="AC340" s="5">
        <v>0.27939999999999998</v>
      </c>
      <c r="AD340" s="4">
        <v>55.8</v>
      </c>
      <c r="AE340" s="4">
        <v>93.624161073825505</v>
      </c>
      <c r="AF340" s="4">
        <v>0.48</v>
      </c>
      <c r="AG340" s="4">
        <v>1.7179670722977811</v>
      </c>
    </row>
    <row r="341" spans="1:33" x14ac:dyDescent="0.25">
      <c r="A341" s="3">
        <v>14</v>
      </c>
      <c r="B341" s="3" t="s">
        <v>141</v>
      </c>
      <c r="C341" s="3" t="s">
        <v>61</v>
      </c>
      <c r="D341" s="3">
        <v>1.5860000000000001</v>
      </c>
      <c r="E341" s="3">
        <v>1.3076039000000002</v>
      </c>
      <c r="F341" s="3">
        <v>0.95711710000000005</v>
      </c>
      <c r="G341" s="3">
        <v>0.24050169999999998</v>
      </c>
      <c r="H341" s="3">
        <v>7.2636400000000004E-2</v>
      </c>
      <c r="I341" s="3">
        <v>0.145038</v>
      </c>
      <c r="J341" s="4">
        <v>25.881</v>
      </c>
      <c r="K341" s="4">
        <v>27.690999999999999</v>
      </c>
      <c r="L341" s="9">
        <v>0.05</v>
      </c>
      <c r="M341" s="3">
        <v>0.88200000000000001</v>
      </c>
      <c r="N341" s="3">
        <v>8.202</v>
      </c>
      <c r="O341" s="4">
        <v>35.118000000000002</v>
      </c>
      <c r="P341" s="4">
        <v>161.12700000000001</v>
      </c>
      <c r="Q341" s="4">
        <v>143.899</v>
      </c>
      <c r="R341" s="3">
        <v>5</v>
      </c>
      <c r="S341" s="4">
        <v>52.356999999999999</v>
      </c>
      <c r="T341" s="3">
        <v>1</v>
      </c>
      <c r="U341" s="4">
        <v>13.25</v>
      </c>
      <c r="V341" s="3">
        <v>0</v>
      </c>
      <c r="W341" s="4">
        <v>55.172413793103445</v>
      </c>
      <c r="X341" s="4">
        <v>17.372714975845408</v>
      </c>
      <c r="Y341" s="4">
        <v>3.8754518023039752</v>
      </c>
      <c r="Z341" s="4">
        <v>0.18548933643787052</v>
      </c>
      <c r="AA341" s="4">
        <v>0.41378390436140344</v>
      </c>
      <c r="AB341" s="4">
        <v>1.0677049424673708</v>
      </c>
      <c r="AC341" s="5">
        <v>0.19811999999999999</v>
      </c>
      <c r="AD341" s="4">
        <v>26.2</v>
      </c>
      <c r="AE341" s="4">
        <v>101.53846153846153</v>
      </c>
      <c r="AF341" s="4">
        <v>0.5</v>
      </c>
      <c r="AG341" s="4">
        <v>2.5237229961639414</v>
      </c>
    </row>
    <row r="342" spans="1:33" x14ac:dyDescent="0.25">
      <c r="A342" s="3">
        <v>14</v>
      </c>
      <c r="B342" s="3" t="s">
        <v>93</v>
      </c>
      <c r="C342" s="3" t="s">
        <v>58</v>
      </c>
      <c r="D342" s="3">
        <v>2.633</v>
      </c>
      <c r="E342" s="3">
        <v>0.29648554999999999</v>
      </c>
      <c r="F342" s="3">
        <v>1.0400865499999998</v>
      </c>
      <c r="G342" s="3">
        <v>0.1489084</v>
      </c>
      <c r="H342" s="3">
        <v>0.1037874</v>
      </c>
      <c r="I342" s="3">
        <v>0.34132715000000002</v>
      </c>
      <c r="J342" s="4">
        <v>12.1035</v>
      </c>
      <c r="K342" s="4">
        <v>9.6120000000000001</v>
      </c>
      <c r="L342" s="9">
        <v>0.05</v>
      </c>
      <c r="M342" s="3">
        <v>0.3</v>
      </c>
      <c r="N342" s="3">
        <v>5.1505000000000001</v>
      </c>
      <c r="O342" s="4">
        <v>44.622500000000002</v>
      </c>
      <c r="P342" s="4">
        <v>309.70350000000002</v>
      </c>
      <c r="Q342" s="4">
        <v>1516.83</v>
      </c>
      <c r="R342" s="3">
        <v>5</v>
      </c>
      <c r="S342" s="4">
        <v>13.79</v>
      </c>
      <c r="T342" s="3">
        <v>1</v>
      </c>
      <c r="U342" s="4">
        <v>24.65</v>
      </c>
      <c r="V342" s="3">
        <v>0</v>
      </c>
      <c r="W342" s="4">
        <v>67.222222222222214</v>
      </c>
      <c r="X342" s="4">
        <v>47.022673893405589</v>
      </c>
      <c r="Y342" s="4">
        <v>14.34590050985255</v>
      </c>
      <c r="Z342" s="4">
        <v>6.2556279634542271</v>
      </c>
      <c r="AA342" s="4">
        <v>19.084966668165436</v>
      </c>
      <c r="AB342" s="4">
        <v>13.303428847187504</v>
      </c>
      <c r="AC342" s="5">
        <v>0.32257999999999998</v>
      </c>
      <c r="AD342" s="4">
        <v>11.4</v>
      </c>
      <c r="AE342" s="4">
        <v>96.610169491525426</v>
      </c>
      <c r="AF342" s="4">
        <v>2.1840000000000002</v>
      </c>
      <c r="AG342" s="4">
        <v>6.7704135408270822</v>
      </c>
    </row>
    <row r="343" spans="1:33" x14ac:dyDescent="0.25">
      <c r="A343" s="3">
        <v>14</v>
      </c>
      <c r="B343" s="3" t="s">
        <v>59</v>
      </c>
      <c r="C343" s="3" t="s">
        <v>44</v>
      </c>
      <c r="D343" s="3">
        <v>1.4710000000000001</v>
      </c>
      <c r="E343" s="3">
        <v>0.24975619999999998</v>
      </c>
      <c r="F343" s="3">
        <v>0.65208050000000006</v>
      </c>
      <c r="G343" s="3">
        <v>0.13427059999999999</v>
      </c>
      <c r="H343" s="3">
        <v>6.8062600000000001E-2</v>
      </c>
      <c r="I343" s="3">
        <v>0.15455959999999999</v>
      </c>
      <c r="J343" s="4">
        <v>29.244</v>
      </c>
      <c r="K343" s="4">
        <v>24.518999999999998</v>
      </c>
      <c r="L343" s="9">
        <v>0.05</v>
      </c>
      <c r="M343" s="3">
        <v>0.3</v>
      </c>
      <c r="N343" s="3">
        <v>11.144</v>
      </c>
      <c r="O343" s="4">
        <v>30.917999999999999</v>
      </c>
      <c r="P343" s="4">
        <v>516.73699999999997</v>
      </c>
      <c r="Q343" s="4">
        <v>151.56399999999999</v>
      </c>
      <c r="R343" s="3">
        <v>5</v>
      </c>
      <c r="S343" s="4">
        <v>24.513999999999999</v>
      </c>
      <c r="T343" s="3">
        <v>1</v>
      </c>
      <c r="U343" s="4">
        <v>16.96</v>
      </c>
      <c r="V343" s="3">
        <v>0</v>
      </c>
      <c r="W343" s="4">
        <v>56.012658227848114</v>
      </c>
      <c r="X343" s="4">
        <v>53.53069182389936</v>
      </c>
      <c r="Y343" s="4">
        <v>12.16956734989367</v>
      </c>
      <c r="Z343" s="4">
        <v>2.6502272297364273</v>
      </c>
      <c r="AA343" s="4">
        <v>6.0249770114871311</v>
      </c>
      <c r="AB343" s="4">
        <v>4.9508555548934723</v>
      </c>
      <c r="AC343" s="5">
        <v>0.28193999999999997</v>
      </c>
      <c r="AD343" s="4">
        <v>23</v>
      </c>
      <c r="AE343" s="4">
        <v>82.733812949640296</v>
      </c>
      <c r="AF343" s="4">
        <v>0.97199999999999998</v>
      </c>
      <c r="AG343" s="4">
        <v>3.4475420302191959</v>
      </c>
    </row>
    <row r="344" spans="1:33" x14ac:dyDescent="0.25">
      <c r="A344" s="3">
        <v>14</v>
      </c>
      <c r="B344" s="3" t="s">
        <v>152</v>
      </c>
      <c r="C344" s="3" t="s">
        <v>29</v>
      </c>
      <c r="D344" s="3">
        <v>4.6630000000000003</v>
      </c>
      <c r="E344" s="3">
        <v>0.71103680000000002</v>
      </c>
      <c r="F344" s="3">
        <v>1.6600649000000001</v>
      </c>
      <c r="G344" s="3">
        <v>0.30772749999999999</v>
      </c>
      <c r="H344" s="3">
        <v>0.21099000000000001</v>
      </c>
      <c r="I344" s="3">
        <v>0.41150209999999998</v>
      </c>
      <c r="J344" s="4">
        <v>11.67</v>
      </c>
      <c r="K344" s="4">
        <v>17.911999999999999</v>
      </c>
      <c r="L344" s="9">
        <v>0.05</v>
      </c>
      <c r="M344" s="3">
        <v>0.3</v>
      </c>
      <c r="N344" s="3">
        <v>15.673999999999999</v>
      </c>
      <c r="O344" s="4">
        <v>56.334000000000003</v>
      </c>
      <c r="P344" s="4">
        <v>636.92200000000003</v>
      </c>
      <c r="Q344" s="4">
        <v>147.292</v>
      </c>
      <c r="R344" s="3">
        <v>5</v>
      </c>
      <c r="S344" s="4">
        <v>77.528999999999996</v>
      </c>
      <c r="T344" s="3">
        <v>1</v>
      </c>
      <c r="U344" s="4">
        <v>17.61</v>
      </c>
      <c r="V344" s="3">
        <v>2</v>
      </c>
      <c r="W344" s="4">
        <v>76.976976976976971</v>
      </c>
      <c r="X344" s="4">
        <v>14.258278278278276</v>
      </c>
      <c r="Y344" s="4">
        <v>6.193052173913042</v>
      </c>
      <c r="Z344" s="4">
        <v>0.21296021296021297</v>
      </c>
      <c r="AA344" s="4">
        <v>0.92498805542283791</v>
      </c>
      <c r="AB344" s="4">
        <v>1.4935899608906249</v>
      </c>
      <c r="AC344" s="5">
        <v>0.20573999999999998</v>
      </c>
      <c r="AD344" s="4">
        <v>180</v>
      </c>
      <c r="AE344" s="4">
        <v>224.78260869565219</v>
      </c>
      <c r="AF344" s="4">
        <v>0.46300000000000002</v>
      </c>
      <c r="AG344" s="4">
        <v>2.2504131428015945</v>
      </c>
    </row>
    <row r="345" spans="1:33" x14ac:dyDescent="0.25">
      <c r="A345" s="3">
        <v>15</v>
      </c>
      <c r="B345" s="3" t="s">
        <v>68</v>
      </c>
      <c r="C345" s="3" t="s">
        <v>31</v>
      </c>
      <c r="D345" s="3">
        <v>1.399</v>
      </c>
      <c r="E345" s="3">
        <v>0.48661540000000003</v>
      </c>
      <c r="F345" s="3">
        <v>0.72297129999999998</v>
      </c>
      <c r="G345" s="3">
        <v>0.16873879999999999</v>
      </c>
      <c r="H345" s="3">
        <v>5.5467799999999998E-2</v>
      </c>
      <c r="I345" s="3">
        <v>0.14276720000000001</v>
      </c>
      <c r="J345" s="4">
        <v>9866.68</v>
      </c>
      <c r="K345" s="4">
        <v>9.5830000000000002</v>
      </c>
      <c r="L345" s="9">
        <v>0.05</v>
      </c>
      <c r="M345" s="3">
        <v>0.3</v>
      </c>
      <c r="N345" s="3">
        <v>4.3789999999999996</v>
      </c>
      <c r="O345" s="4">
        <v>45.796999999999997</v>
      </c>
      <c r="P345" s="4">
        <v>187.94900000000001</v>
      </c>
      <c r="Q345" s="4">
        <v>526.64700000000005</v>
      </c>
      <c r="R345" s="3">
        <v>5</v>
      </c>
      <c r="S345" s="4">
        <v>6.718</v>
      </c>
      <c r="T345" s="3">
        <v>3.2167832167832175</v>
      </c>
      <c r="V345" s="3">
        <v>0</v>
      </c>
      <c r="W345" s="4">
        <v>58.343337334933963</v>
      </c>
      <c r="X345" s="4">
        <v>38.479728897104117</v>
      </c>
      <c r="Y345" s="4">
        <v>9.2373527871146166</v>
      </c>
      <c r="Z345" s="4">
        <v>1.0380273072427779</v>
      </c>
      <c r="AA345" s="4">
        <v>2.4918638240150832</v>
      </c>
      <c r="AB345" s="4">
        <v>2.697595167623172</v>
      </c>
      <c r="AC345" s="5">
        <v>0.24129999999999999</v>
      </c>
      <c r="AD345" s="4">
        <v>56.4</v>
      </c>
      <c r="AE345" s="4">
        <v>81.26801152737751</v>
      </c>
      <c r="AF345" s="4">
        <v>1.214</v>
      </c>
      <c r="AG345" s="4">
        <v>5.0310816411106511</v>
      </c>
    </row>
    <row r="346" spans="1:33" x14ac:dyDescent="0.25">
      <c r="A346" s="3">
        <v>15</v>
      </c>
      <c r="B346" s="3" t="s">
        <v>182</v>
      </c>
      <c r="C346" s="3" t="s">
        <v>56</v>
      </c>
      <c r="D346" s="3">
        <v>1.611</v>
      </c>
      <c r="E346" s="3">
        <v>0.50503739999999997</v>
      </c>
      <c r="F346" s="3">
        <v>1.23899</v>
      </c>
      <c r="G346" s="3">
        <v>0.27157209999999998</v>
      </c>
      <c r="H346" s="3">
        <v>6.2000099999999995E-2</v>
      </c>
      <c r="I346" s="3">
        <v>0.166157</v>
      </c>
      <c r="J346" s="4">
        <v>53.951999999999998</v>
      </c>
      <c r="K346" s="4">
        <v>17.844999999999999</v>
      </c>
      <c r="L346" s="10">
        <v>3.1309999999999998</v>
      </c>
      <c r="M346" s="3">
        <v>0.3</v>
      </c>
      <c r="N346" s="3">
        <v>9.8550000000000004</v>
      </c>
      <c r="O346" s="4">
        <v>40.322000000000003</v>
      </c>
      <c r="P346" s="4">
        <v>237.70699999999999</v>
      </c>
      <c r="Q346" s="4">
        <v>278.81</v>
      </c>
      <c r="R346" s="3">
        <v>5</v>
      </c>
      <c r="S346" s="4">
        <v>14.576000000000001</v>
      </c>
      <c r="T346" s="3">
        <v>1</v>
      </c>
      <c r="U346" s="4">
        <v>23.71</v>
      </c>
      <c r="V346" s="3">
        <v>0</v>
      </c>
      <c r="W346" s="4">
        <v>51.492537313432841</v>
      </c>
      <c r="X346" s="4">
        <v>88.967253629904235</v>
      </c>
      <c r="Y346" s="4">
        <v>18.340941517549492</v>
      </c>
      <c r="Z346" s="4">
        <v>6.9271504257015923</v>
      </c>
      <c r="AA346" s="4">
        <v>14.280587031446361</v>
      </c>
      <c r="AB346" s="4">
        <v>7.7861799067305313</v>
      </c>
      <c r="AC346" s="5">
        <v>0.24384</v>
      </c>
      <c r="AD346" s="4">
        <v>22.6</v>
      </c>
      <c r="AE346" s="4">
        <v>86.92307692307692</v>
      </c>
      <c r="AF346" s="4">
        <v>1.3120000000000001</v>
      </c>
      <c r="AG346" s="4">
        <v>5.3805774278215228</v>
      </c>
    </row>
    <row r="347" spans="1:33" x14ac:dyDescent="0.25">
      <c r="A347" s="3">
        <v>15</v>
      </c>
      <c r="B347" s="3" t="s">
        <v>36</v>
      </c>
      <c r="C347" s="3" t="s">
        <v>29</v>
      </c>
      <c r="D347" s="3">
        <v>1.1745000000000001</v>
      </c>
      <c r="E347" s="3">
        <v>0.71776340000000005</v>
      </c>
      <c r="F347" s="3">
        <v>0.82003009999999998</v>
      </c>
      <c r="G347" s="3">
        <v>0.30943009999999999</v>
      </c>
      <c r="H347" s="3">
        <v>5.2627500000000001E-2</v>
      </c>
      <c r="I347" s="3">
        <v>0.1130427</v>
      </c>
      <c r="J347" s="4">
        <v>25.917000000000002</v>
      </c>
      <c r="K347" s="4">
        <v>17.800999999999998</v>
      </c>
      <c r="L347" s="9">
        <v>0.05</v>
      </c>
      <c r="M347" s="3">
        <v>0.3</v>
      </c>
      <c r="N347" s="3">
        <v>4.0030000000000001</v>
      </c>
      <c r="O347" s="4">
        <v>33.305999999999997</v>
      </c>
      <c r="P347" s="4">
        <v>288.56099999999998</v>
      </c>
      <c r="Q347" s="4">
        <v>1180.239</v>
      </c>
      <c r="R347" s="3">
        <v>5</v>
      </c>
      <c r="S347" s="4">
        <v>6.0279999999999996</v>
      </c>
      <c r="T347" s="3">
        <v>1</v>
      </c>
      <c r="U347" s="4">
        <v>21.19</v>
      </c>
      <c r="V347" s="3">
        <v>0</v>
      </c>
      <c r="W347" s="4">
        <v>58.878504672897193</v>
      </c>
      <c r="X347" s="4">
        <v>74.150602409638552</v>
      </c>
      <c r="Y347" s="4">
        <v>18.03207831325301</v>
      </c>
      <c r="Z347" s="4">
        <v>9.0479151269146687</v>
      </c>
      <c r="AA347" s="4">
        <v>22.002884513178852</v>
      </c>
      <c r="AB347" s="4">
        <v>12.202079056526403</v>
      </c>
      <c r="AC347" s="5">
        <v>0.39623999999999998</v>
      </c>
      <c r="AD347" s="4">
        <v>26.6</v>
      </c>
      <c r="AE347" s="4">
        <v>60.454545454545446</v>
      </c>
      <c r="AF347" s="4">
        <v>1.47</v>
      </c>
      <c r="AG347" s="4">
        <v>3.7098728043609936</v>
      </c>
    </row>
    <row r="348" spans="1:33" x14ac:dyDescent="0.25">
      <c r="A348" s="3">
        <v>15</v>
      </c>
      <c r="B348" s="3" t="s">
        <v>169</v>
      </c>
      <c r="C348" s="3" t="s">
        <v>52</v>
      </c>
      <c r="D348" s="3">
        <v>1.413</v>
      </c>
      <c r="E348" s="3">
        <v>1.1870046000000001</v>
      </c>
      <c r="F348" s="3">
        <v>0.84767749999999997</v>
      </c>
      <c r="G348" s="3">
        <v>0.2448824</v>
      </c>
      <c r="H348" s="3">
        <v>5.4744299999999996E-2</v>
      </c>
      <c r="I348" s="3">
        <v>0.2028132</v>
      </c>
      <c r="J348" s="4">
        <v>116.276</v>
      </c>
      <c r="K348" s="4">
        <v>37.847999999999999</v>
      </c>
      <c r="L348" s="9">
        <v>0.05</v>
      </c>
      <c r="M348" s="3">
        <v>0.3</v>
      </c>
      <c r="N348" s="3">
        <v>4.2530000000000001</v>
      </c>
      <c r="O348" s="4">
        <v>63.645000000000003</v>
      </c>
      <c r="P348" s="4">
        <v>1646.7239999999999</v>
      </c>
      <c r="Q348" s="4">
        <v>201.10900000000001</v>
      </c>
      <c r="R348" s="3">
        <v>5</v>
      </c>
      <c r="S348" s="4">
        <v>6.5810000000000004</v>
      </c>
      <c r="T348" s="3">
        <v>1</v>
      </c>
      <c r="U348" s="4">
        <v>23.64</v>
      </c>
      <c r="V348" s="3">
        <v>0</v>
      </c>
      <c r="W348" s="4">
        <v>53.78378378378379</v>
      </c>
      <c r="X348" s="4">
        <v>74.614206581948508</v>
      </c>
      <c r="Y348" s="4">
        <v>16.144594406620438</v>
      </c>
      <c r="Z348" s="4">
        <v>0.30482899186266055</v>
      </c>
      <c r="AA348" s="4">
        <v>0.65957150286072752</v>
      </c>
      <c r="AB348" s="4">
        <v>0.40854015049783854</v>
      </c>
      <c r="AC348" s="5">
        <v>0.2286</v>
      </c>
      <c r="AD348" s="4">
        <v>29.2</v>
      </c>
      <c r="AE348" s="4">
        <v>85.380116959064324</v>
      </c>
      <c r="AF348" s="4">
        <v>1.38</v>
      </c>
      <c r="AG348" s="4">
        <v>6.0367454068241466</v>
      </c>
    </row>
    <row r="349" spans="1:33" x14ac:dyDescent="0.25">
      <c r="A349" s="3">
        <v>15</v>
      </c>
      <c r="B349" s="3" t="s">
        <v>50</v>
      </c>
      <c r="C349" s="3" t="s">
        <v>29</v>
      </c>
      <c r="D349" s="3">
        <v>2.1469999999999998</v>
      </c>
      <c r="E349" s="3">
        <v>0.88813639999999994</v>
      </c>
      <c r="F349" s="3">
        <v>0.70014639999999995</v>
      </c>
      <c r="G349" s="3">
        <v>0.26371500000000003</v>
      </c>
      <c r="H349" s="3">
        <v>6.2764099999999989E-2</v>
      </c>
      <c r="I349" s="3">
        <v>0.1330972</v>
      </c>
      <c r="J349" s="4">
        <v>36.841999999999999</v>
      </c>
      <c r="K349" s="4">
        <v>57.015000000000001</v>
      </c>
      <c r="L349" s="9">
        <v>0.05</v>
      </c>
      <c r="M349" s="3">
        <v>0.3</v>
      </c>
      <c r="N349" s="3">
        <v>3.798</v>
      </c>
      <c r="O349" s="4">
        <v>45.869</v>
      </c>
      <c r="P349" s="4">
        <v>835.71500000000003</v>
      </c>
      <c r="Q349" s="4">
        <v>205.24</v>
      </c>
      <c r="R349" s="3">
        <v>5</v>
      </c>
      <c r="S349" s="4">
        <v>9.8510000000000009</v>
      </c>
      <c r="T349" s="3">
        <v>1</v>
      </c>
      <c r="U349" s="4">
        <v>17.809999999999999</v>
      </c>
      <c r="V349" s="3">
        <v>4</v>
      </c>
      <c r="W349" s="4">
        <v>55.555555555555557</v>
      </c>
      <c r="X349" s="4">
        <v>73.827927927927917</v>
      </c>
      <c r="Y349" s="4">
        <v>16.611283783783783</v>
      </c>
      <c r="Z349" s="4">
        <v>5.8192016673029334</v>
      </c>
      <c r="AA349" s="4">
        <v>13.0932037514316</v>
      </c>
      <c r="AB349" s="4">
        <v>7.8821143036599066</v>
      </c>
      <c r="AC349" s="5">
        <v>0.26162000000000002</v>
      </c>
      <c r="AD349" s="4">
        <v>26.4</v>
      </c>
      <c r="AE349" s="4">
        <v>97.058823529411754</v>
      </c>
      <c r="AF349" s="4">
        <v>0.93799999999999994</v>
      </c>
      <c r="AG349" s="4">
        <v>3.5853528017735643</v>
      </c>
    </row>
    <row r="350" spans="1:33" x14ac:dyDescent="0.25">
      <c r="A350" s="3">
        <v>15</v>
      </c>
      <c r="B350" s="3" t="s">
        <v>36</v>
      </c>
      <c r="C350" s="3" t="s">
        <v>29</v>
      </c>
      <c r="D350" s="3">
        <v>1.0960000000000001</v>
      </c>
      <c r="E350" s="3">
        <v>0.48618630000000002</v>
      </c>
      <c r="F350" s="3">
        <v>0.70650570000000001</v>
      </c>
      <c r="G350" s="3">
        <v>0.34657930000000003</v>
      </c>
      <c r="H350" s="3">
        <v>4.5183999999999995E-2</v>
      </c>
      <c r="I350" s="3">
        <v>0.10579300000000001</v>
      </c>
      <c r="J350" s="4">
        <v>26.186</v>
      </c>
      <c r="K350" s="4">
        <v>18.696999999999999</v>
      </c>
      <c r="L350" s="9">
        <v>0.05</v>
      </c>
      <c r="M350" s="3">
        <v>0.3</v>
      </c>
      <c r="N350" s="3">
        <v>4.0019999999999998</v>
      </c>
      <c r="O350" s="4">
        <v>34.526000000000003</v>
      </c>
      <c r="P350" s="4">
        <v>326.911</v>
      </c>
      <c r="Q350" s="4">
        <v>1381.6</v>
      </c>
      <c r="R350" s="3">
        <v>5</v>
      </c>
      <c r="S350" s="4">
        <v>6.4320000000000004</v>
      </c>
      <c r="T350" s="3">
        <v>1</v>
      </c>
      <c r="U350" s="4">
        <v>19.989999999999998</v>
      </c>
      <c r="V350" s="3">
        <v>0</v>
      </c>
      <c r="W350" s="4">
        <v>54.564315352697101</v>
      </c>
      <c r="X350" s="4">
        <v>74.75151515151515</v>
      </c>
      <c r="Y350" s="4">
        <v>16.452159955721601</v>
      </c>
      <c r="Z350" s="4">
        <v>9.5063133780235383</v>
      </c>
      <c r="AA350" s="4">
        <v>20.922570996380575</v>
      </c>
      <c r="AB350" s="4">
        <v>12.717218318257531</v>
      </c>
      <c r="AC350" s="5">
        <v>0.40639999999999998</v>
      </c>
      <c r="AD350" s="4">
        <v>23.2</v>
      </c>
      <c r="AE350" s="4">
        <v>52.968036529680369</v>
      </c>
      <c r="AF350" s="4">
        <v>1.522</v>
      </c>
      <c r="AG350" s="4">
        <v>3.7450787401574805</v>
      </c>
    </row>
    <row r="351" spans="1:33" x14ac:dyDescent="0.25">
      <c r="A351" s="3">
        <v>15</v>
      </c>
      <c r="B351" s="3" t="s">
        <v>41</v>
      </c>
      <c r="C351" s="3" t="s">
        <v>42</v>
      </c>
      <c r="D351" s="3">
        <v>1.7569999999999999</v>
      </c>
      <c r="E351" s="3">
        <v>0.75009680000000001</v>
      </c>
      <c r="F351" s="3">
        <v>0.76580379999999992</v>
      </c>
      <c r="G351" s="3">
        <v>0.20013590000000001</v>
      </c>
      <c r="H351" s="3">
        <v>5.9839999999999997E-2</v>
      </c>
      <c r="I351" s="3">
        <v>0.12281069999999999</v>
      </c>
      <c r="J351" s="4">
        <v>29.402999999999999</v>
      </c>
      <c r="K351" s="4">
        <v>29.882000000000001</v>
      </c>
      <c r="L351" s="9">
        <v>0.05</v>
      </c>
      <c r="M351" s="3">
        <v>0.3</v>
      </c>
      <c r="N351" s="3">
        <v>4.5590000000000002</v>
      </c>
      <c r="O351" s="4">
        <v>54.723999999999997</v>
      </c>
      <c r="P351" s="4">
        <v>516.88400000000001</v>
      </c>
      <c r="Q351" s="4">
        <v>249.239</v>
      </c>
      <c r="R351" s="3">
        <v>5</v>
      </c>
      <c r="S351" s="4">
        <v>11.512</v>
      </c>
      <c r="T351" s="3">
        <v>1</v>
      </c>
      <c r="U351" s="4">
        <v>21.37</v>
      </c>
      <c r="V351" s="3">
        <v>0</v>
      </c>
      <c r="W351" s="4">
        <v>51.66825548141086</v>
      </c>
      <c r="X351" s="4">
        <v>68.457698056801192</v>
      </c>
      <c r="Y351" s="4">
        <v>14.164127270529475</v>
      </c>
      <c r="Z351" s="4">
        <v>7.8998250618844361</v>
      </c>
      <c r="AA351" s="4">
        <v>16.345002938691859</v>
      </c>
      <c r="AB351" s="4">
        <v>11.53971764479977</v>
      </c>
      <c r="AC351" s="5">
        <v>0.33781999999999995</v>
      </c>
      <c r="AD351" s="4">
        <v>67.8</v>
      </c>
      <c r="AE351" s="4">
        <v>66.863905325443781</v>
      </c>
      <c r="AF351" s="4">
        <v>1.246</v>
      </c>
      <c r="AG351" s="4">
        <v>3.6883547451305434</v>
      </c>
    </row>
    <row r="352" spans="1:33" x14ac:dyDescent="0.25">
      <c r="A352" s="3">
        <v>15</v>
      </c>
      <c r="B352" s="3" t="s">
        <v>183</v>
      </c>
      <c r="C352" s="3" t="s">
        <v>31</v>
      </c>
      <c r="D352" s="3">
        <v>0.93700000000000006</v>
      </c>
      <c r="E352" s="3">
        <v>0.37655079999999996</v>
      </c>
      <c r="F352" s="3">
        <v>0.70968909999999996</v>
      </c>
      <c r="G352" s="3">
        <v>0.13315830000000001</v>
      </c>
      <c r="H352" s="3">
        <v>3.1829199999999995E-2</v>
      </c>
      <c r="I352" s="3">
        <v>9.2295600000000005E-2</v>
      </c>
      <c r="J352" s="4">
        <v>337.02600000000001</v>
      </c>
      <c r="K352" s="4">
        <v>12.468999999999999</v>
      </c>
      <c r="L352" s="9">
        <v>0.05</v>
      </c>
      <c r="M352" s="3">
        <v>0.3</v>
      </c>
      <c r="N352" s="3">
        <v>3.4449999999999998</v>
      </c>
      <c r="O352" s="4">
        <v>31.84</v>
      </c>
      <c r="P352" s="4">
        <v>362.18900000000002</v>
      </c>
      <c r="Q352" s="4">
        <v>28.922000000000001</v>
      </c>
      <c r="R352" s="3">
        <v>5</v>
      </c>
      <c r="S352" s="4">
        <v>4.3609999999999998</v>
      </c>
      <c r="T352" s="3">
        <v>1.097804391217565</v>
      </c>
      <c r="U352" s="4">
        <v>15.35</v>
      </c>
      <c r="V352" s="3">
        <v>0</v>
      </c>
      <c r="W352" s="4">
        <v>42.596810933940773</v>
      </c>
      <c r="X352" s="4">
        <v>75.820312961322685</v>
      </c>
      <c r="Y352" s="4">
        <v>13.208379916674865</v>
      </c>
      <c r="Z352" s="4">
        <v>5.3184963877746778</v>
      </c>
      <c r="AA352" s="4">
        <v>9.2651583898138234</v>
      </c>
      <c r="AB352" s="4">
        <v>7.0146062183728253</v>
      </c>
      <c r="AC352" s="5">
        <v>0.36830000000000002</v>
      </c>
      <c r="AD352" s="4">
        <v>45</v>
      </c>
      <c r="AE352" s="4">
        <v>44.642857142857146</v>
      </c>
      <c r="AF352" s="4">
        <v>1.8660000000000001</v>
      </c>
      <c r="AG352" s="4">
        <v>5.0665218571816455</v>
      </c>
    </row>
    <row r="353" spans="1:33" x14ac:dyDescent="0.25">
      <c r="A353" s="3">
        <v>15</v>
      </c>
      <c r="B353" s="3" t="s">
        <v>182</v>
      </c>
      <c r="C353" s="3" t="s">
        <v>56</v>
      </c>
      <c r="D353" s="3">
        <v>1.7669999999999999</v>
      </c>
      <c r="E353" s="3">
        <v>0.4119062</v>
      </c>
      <c r="F353" s="3">
        <v>0.93113299999999999</v>
      </c>
      <c r="G353" s="3">
        <v>0.27836350000000004</v>
      </c>
      <c r="H353" s="3">
        <v>7.2178099999999995E-2</v>
      </c>
      <c r="I353" s="3">
        <v>0.19466330000000001</v>
      </c>
      <c r="J353" s="4">
        <v>37.612000000000002</v>
      </c>
      <c r="K353" s="4">
        <v>24.661999999999999</v>
      </c>
      <c r="L353" s="10">
        <v>3.0470000000000002</v>
      </c>
      <c r="M353" s="3">
        <v>0.32400000000000001</v>
      </c>
      <c r="N353" s="3">
        <v>6.75</v>
      </c>
      <c r="O353" s="4">
        <v>65.531000000000006</v>
      </c>
      <c r="P353" s="4">
        <v>330.94</v>
      </c>
      <c r="Q353" s="4">
        <v>1565.123</v>
      </c>
      <c r="R353" s="3">
        <v>5</v>
      </c>
      <c r="S353" s="4">
        <v>10.256</v>
      </c>
      <c r="T353" s="3">
        <v>1</v>
      </c>
      <c r="U353" s="4">
        <v>25.99</v>
      </c>
      <c r="V353" s="3">
        <v>0</v>
      </c>
      <c r="W353" s="4">
        <v>53.741496598639451</v>
      </c>
      <c r="X353" s="4">
        <v>47.831878895814789</v>
      </c>
      <c r="Y353" s="4">
        <v>10.340126761301137</v>
      </c>
      <c r="Z353" s="4">
        <v>4.7817567120519202</v>
      </c>
      <c r="AA353" s="4">
        <v>10.337032892229885</v>
      </c>
      <c r="AB353" s="4">
        <v>9.9970079002485424</v>
      </c>
      <c r="AC353" s="5">
        <v>0.25145999999999996</v>
      </c>
      <c r="AD353" s="4">
        <v>13</v>
      </c>
      <c r="AE353" s="4">
        <v>95.588235294117638</v>
      </c>
      <c r="AF353" s="4">
        <v>2.0459999999999998</v>
      </c>
      <c r="AG353" s="4">
        <v>8.1364829396325469</v>
      </c>
    </row>
    <row r="354" spans="1:33" x14ac:dyDescent="0.25">
      <c r="A354" s="3">
        <v>15</v>
      </c>
      <c r="B354" s="3" t="s">
        <v>106</v>
      </c>
      <c r="C354" s="3" t="s">
        <v>44</v>
      </c>
      <c r="D354" s="3">
        <v>0.81100000000000005</v>
      </c>
      <c r="E354" s="3">
        <v>0.20520755000000002</v>
      </c>
      <c r="F354" s="3">
        <v>0.20179730000000001</v>
      </c>
      <c r="G354" s="3">
        <v>0.26168140000000001</v>
      </c>
      <c r="H354" s="3">
        <v>3.7063550000000001E-2</v>
      </c>
      <c r="I354" s="3">
        <v>0.13111539999999999</v>
      </c>
      <c r="J354" s="4">
        <v>36.795999999999999</v>
      </c>
      <c r="K354" s="4">
        <v>28.194500000000001</v>
      </c>
      <c r="L354" s="9">
        <v>0.05</v>
      </c>
      <c r="M354" s="3">
        <v>0.3</v>
      </c>
      <c r="N354" s="3">
        <v>2.5569999999999999</v>
      </c>
      <c r="O354" s="4">
        <v>40.416499999999999</v>
      </c>
      <c r="P354" s="4">
        <v>22.624500000000001</v>
      </c>
      <c r="Q354" s="4">
        <v>1157.479</v>
      </c>
      <c r="R354" s="3">
        <v>5</v>
      </c>
      <c r="S354" s="4">
        <v>5.5355000000000008</v>
      </c>
      <c r="T354" s="3">
        <v>1</v>
      </c>
      <c r="U354" s="4">
        <v>21.77</v>
      </c>
      <c r="V354" s="3">
        <v>0</v>
      </c>
      <c r="W354" s="4">
        <v>47.826086956521728</v>
      </c>
      <c r="X354" s="4">
        <v>139.42180868429642</v>
      </c>
      <c r="Y354" s="4">
        <v>26.722513331156808</v>
      </c>
      <c r="Z354" s="4">
        <v>17.864747897106344</v>
      </c>
      <c r="AA354" s="4">
        <v>34.240766802787157</v>
      </c>
      <c r="AB354" s="4">
        <v>12.813452978191433</v>
      </c>
      <c r="AC354" s="5">
        <v>0.38353999999999999</v>
      </c>
      <c r="AD354" s="4">
        <v>17.8</v>
      </c>
      <c r="AE354" s="4">
        <v>41.203703703703702</v>
      </c>
      <c r="AF354" s="4">
        <v>1.8660000000000001</v>
      </c>
      <c r="AG354" s="4">
        <v>4.86520310788966</v>
      </c>
    </row>
    <row r="355" spans="1:33" x14ac:dyDescent="0.25">
      <c r="A355" s="3">
        <v>15</v>
      </c>
      <c r="B355" s="3" t="s">
        <v>163</v>
      </c>
      <c r="C355" s="3" t="s">
        <v>52</v>
      </c>
      <c r="D355" s="3">
        <v>0.98799999999999999</v>
      </c>
      <c r="E355" s="3">
        <v>0.91113829999999996</v>
      </c>
      <c r="F355" s="3">
        <v>1.0163985</v>
      </c>
      <c r="G355" s="3">
        <v>0.29179169999999999</v>
      </c>
      <c r="H355" s="3">
        <v>4.31338E-2</v>
      </c>
      <c r="I355" s="3">
        <v>9.2093800000000003E-2</v>
      </c>
      <c r="J355" s="4">
        <v>45.411999999999999</v>
      </c>
      <c r="K355" s="4">
        <v>19.885000000000002</v>
      </c>
      <c r="L355" s="9">
        <v>0.05</v>
      </c>
      <c r="M355" s="3">
        <v>0.3</v>
      </c>
      <c r="N355" s="3">
        <v>3.9780000000000002</v>
      </c>
      <c r="O355" s="4">
        <v>29.940999999999999</v>
      </c>
      <c r="P355" s="4">
        <v>328.61700000000002</v>
      </c>
      <c r="Q355" s="4">
        <v>272.52100000000002</v>
      </c>
      <c r="R355" s="3">
        <v>5</v>
      </c>
      <c r="S355" s="4">
        <v>5.2679999999999998</v>
      </c>
      <c r="T355" s="3">
        <v>1</v>
      </c>
      <c r="U355" s="4">
        <v>15.55</v>
      </c>
      <c r="V355" s="3">
        <v>0</v>
      </c>
      <c r="W355" s="4">
        <v>44.015233949945589</v>
      </c>
      <c r="X355" s="4">
        <v>145.91463254593174</v>
      </c>
      <c r="Y355" s="4">
        <v>26.063274501401608</v>
      </c>
      <c r="Z355" s="4">
        <v>0.12369005790714152</v>
      </c>
      <c r="AA355" s="4">
        <v>0.22093520547456375</v>
      </c>
      <c r="AB355" s="4">
        <v>8.4768782780031152E-2</v>
      </c>
      <c r="AC355" s="5">
        <v>0.35051999999999994</v>
      </c>
      <c r="AD355" s="4">
        <v>107.8</v>
      </c>
      <c r="AE355" s="4">
        <v>52.380952380952387</v>
      </c>
      <c r="AF355" s="4">
        <v>2.0840000000000001</v>
      </c>
      <c r="AG355" s="4">
        <v>5.9454524706150877</v>
      </c>
    </row>
    <row r="356" spans="1:33" x14ac:dyDescent="0.25">
      <c r="A356" s="3">
        <v>15</v>
      </c>
      <c r="B356" s="3" t="s">
        <v>36</v>
      </c>
      <c r="C356" s="3" t="s">
        <v>29</v>
      </c>
      <c r="D356" s="3">
        <v>1.077</v>
      </c>
      <c r="E356" s="3">
        <v>0.54544440000000005</v>
      </c>
      <c r="F356" s="3">
        <v>0.93049809999999999</v>
      </c>
      <c r="G356" s="3">
        <v>0.26984580000000002</v>
      </c>
      <c r="H356" s="3">
        <v>4.2394399999999999E-2</v>
      </c>
      <c r="I356" s="3">
        <v>8.8698299999999994E-2</v>
      </c>
      <c r="J356" s="4">
        <v>20.312999999999999</v>
      </c>
      <c r="K356" s="4">
        <v>18.477</v>
      </c>
      <c r="L356" s="9">
        <v>0.05</v>
      </c>
      <c r="M356" s="3">
        <v>0.3</v>
      </c>
      <c r="N356" s="3">
        <v>3.427</v>
      </c>
      <c r="O356" s="4">
        <v>30.628</v>
      </c>
      <c r="P356" s="4">
        <v>195.92099999999999</v>
      </c>
      <c r="Q356" s="4">
        <v>1280.498</v>
      </c>
      <c r="R356" s="3">
        <v>5</v>
      </c>
      <c r="S356" s="4">
        <v>5.2549999999999999</v>
      </c>
      <c r="T356" s="3">
        <v>1</v>
      </c>
      <c r="U356" s="4">
        <v>19.72</v>
      </c>
      <c r="V356" s="3">
        <v>0</v>
      </c>
      <c r="W356" s="4">
        <v>58.015267175572518</v>
      </c>
      <c r="X356" s="4">
        <v>74.603514938488573</v>
      </c>
      <c r="Y356" s="4">
        <v>17.769200830803641</v>
      </c>
      <c r="Z356" s="4">
        <v>9.525800814092511</v>
      </c>
      <c r="AA356" s="4">
        <v>22.68872557538398</v>
      </c>
      <c r="AB356" s="4">
        <v>12.768568373684056</v>
      </c>
      <c r="AC356" s="5">
        <v>0.40893999999999997</v>
      </c>
      <c r="AD356" s="4">
        <v>25.8</v>
      </c>
      <c r="AE356" s="4">
        <v>58.636363636363633</v>
      </c>
      <c r="AF356" s="4">
        <v>1.6060000000000001</v>
      </c>
      <c r="AG356" s="4">
        <v>3.9272264879933494</v>
      </c>
    </row>
    <row r="357" spans="1:33" x14ac:dyDescent="0.25">
      <c r="A357" s="3">
        <v>15</v>
      </c>
      <c r="B357" s="3" t="s">
        <v>184</v>
      </c>
      <c r="C357" s="3" t="s">
        <v>44</v>
      </c>
      <c r="D357" s="3">
        <v>1.278</v>
      </c>
      <c r="E357" s="3">
        <v>0.4188598</v>
      </c>
      <c r="F357" s="3">
        <v>0.39123649999999999</v>
      </c>
      <c r="G357" s="3">
        <v>0.33052919999999997</v>
      </c>
      <c r="H357" s="3">
        <v>4.3776200000000001E-2</v>
      </c>
      <c r="I357" s="3">
        <v>0.26284730000000001</v>
      </c>
      <c r="J357" s="4">
        <v>203.35400000000001</v>
      </c>
      <c r="K357" s="4">
        <v>75.429000000000002</v>
      </c>
      <c r="L357" s="9">
        <v>0.05</v>
      </c>
      <c r="M357" s="3">
        <v>0.314</v>
      </c>
      <c r="N357" s="3">
        <v>1.3049999999999999</v>
      </c>
      <c r="O357" s="4">
        <v>57.865000000000002</v>
      </c>
      <c r="P357" s="4">
        <v>853.678</v>
      </c>
      <c r="Q357" s="4">
        <v>1842.01</v>
      </c>
      <c r="R357" s="3">
        <v>5</v>
      </c>
      <c r="S357" s="4">
        <v>3.7170000000000001</v>
      </c>
      <c r="T357" s="3">
        <v>1</v>
      </c>
      <c r="U357" s="4">
        <v>22.37</v>
      </c>
      <c r="V357" s="3">
        <v>0</v>
      </c>
      <c r="W357" s="4">
        <v>51.515151515151516</v>
      </c>
      <c r="X357" s="4">
        <v>99.957189253026257</v>
      </c>
      <c r="Y357" s="4">
        <v>20.616170283436666</v>
      </c>
      <c r="Z357" s="4">
        <v>0.22218112563551007</v>
      </c>
      <c r="AA357" s="4">
        <v>0.45824857162323951</v>
      </c>
      <c r="AB357" s="4">
        <v>0.22227628377293873</v>
      </c>
      <c r="AC357" s="5">
        <v>0.26923999999999992</v>
      </c>
      <c r="AD357" s="4">
        <v>5.4</v>
      </c>
      <c r="AE357" s="4">
        <v>84.375</v>
      </c>
      <c r="AF357" s="4">
        <v>1.1379999999999999</v>
      </c>
      <c r="AG357" s="4">
        <v>4.2267122270093607</v>
      </c>
    </row>
    <row r="358" spans="1:33" x14ac:dyDescent="0.25">
      <c r="A358" s="3">
        <v>15</v>
      </c>
      <c r="B358" s="3" t="s">
        <v>68</v>
      </c>
      <c r="C358" s="3" t="s">
        <v>31</v>
      </c>
      <c r="D358" s="3">
        <v>1.286</v>
      </c>
      <c r="E358" s="3">
        <v>0.65316390000000002</v>
      </c>
      <c r="F358" s="3">
        <v>0.72418819999999995</v>
      </c>
      <c r="G358" s="3">
        <v>0.10867950000000001</v>
      </c>
      <c r="H358" s="3">
        <v>4.5691599999999999E-2</v>
      </c>
      <c r="I358" s="3">
        <v>0.12533119999999998</v>
      </c>
      <c r="J358" s="4">
        <v>8249.6139999999996</v>
      </c>
      <c r="K358" s="4">
        <v>10.36</v>
      </c>
      <c r="L358" s="9">
        <v>0.05</v>
      </c>
      <c r="M358" s="3">
        <v>0.3</v>
      </c>
      <c r="N358" s="3">
        <v>3.7829999999999999</v>
      </c>
      <c r="O358" s="4">
        <v>62.866999999999997</v>
      </c>
      <c r="P358" s="4">
        <v>375.46899999999999</v>
      </c>
      <c r="Q358" s="4">
        <v>508.13</v>
      </c>
      <c r="R358" s="3">
        <v>5</v>
      </c>
      <c r="S358" s="4">
        <v>5.9480000000000004</v>
      </c>
      <c r="T358" s="3">
        <v>2.8315054835493521</v>
      </c>
      <c r="U358" s="4">
        <v>18.559999999999999</v>
      </c>
      <c r="V358" s="3">
        <v>0</v>
      </c>
      <c r="W358" s="4">
        <v>55.412115193644482</v>
      </c>
      <c r="X358" s="4">
        <v>60.073362701908955</v>
      </c>
      <c r="Y358" s="4">
        <v>13.473023661653077</v>
      </c>
      <c r="Z358" s="4">
        <v>7.4717610871070965</v>
      </c>
      <c r="AA358" s="4">
        <v>16.75737954279921</v>
      </c>
      <c r="AB358" s="4">
        <v>12.43772739039572</v>
      </c>
      <c r="AC358" s="5">
        <v>0.254</v>
      </c>
      <c r="AD358" s="4">
        <v>67.400000000000006</v>
      </c>
      <c r="AE358" s="4">
        <v>75.055679287305125</v>
      </c>
      <c r="AF358" s="4">
        <v>1.1819999999999999</v>
      </c>
      <c r="AG358" s="4">
        <v>4.6535433070866139</v>
      </c>
    </row>
    <row r="359" spans="1:33" x14ac:dyDescent="0.25">
      <c r="A359" s="3">
        <v>15</v>
      </c>
      <c r="B359" s="3" t="s">
        <v>125</v>
      </c>
      <c r="C359" s="3" t="s">
        <v>31</v>
      </c>
      <c r="D359" s="3">
        <f>(1.212+1.238)/2</f>
        <v>1.2250000000000001</v>
      </c>
      <c r="E359" s="3">
        <v>8.5613300000000003E-2</v>
      </c>
      <c r="F359" s="3">
        <v>0.58852799999999994</v>
      </c>
      <c r="G359" s="3">
        <v>7.8312499999999993E-2</v>
      </c>
      <c r="H359" s="3">
        <v>4.0877900000000002E-2</v>
      </c>
      <c r="I359" s="3">
        <v>0.1024822</v>
      </c>
      <c r="J359" s="4">
        <v>845.71400000000006</v>
      </c>
      <c r="K359" s="4">
        <v>16.466999999999999</v>
      </c>
      <c r="L359" s="9">
        <v>0.05</v>
      </c>
      <c r="M359" s="3">
        <v>0.3</v>
      </c>
      <c r="N359" s="3">
        <v>2.1779999999999999</v>
      </c>
      <c r="O359" s="4">
        <v>37.692</v>
      </c>
      <c r="P359" s="4">
        <v>85.876000000000005</v>
      </c>
      <c r="Q359" s="4">
        <v>963.678</v>
      </c>
      <c r="R359" s="3">
        <v>5.4960000000000004</v>
      </c>
      <c r="S359" s="4">
        <v>5.2809999999999997</v>
      </c>
      <c r="T359" s="3">
        <v>1.58</v>
      </c>
      <c r="U359" s="4">
        <v>28.33</v>
      </c>
      <c r="V359" s="3">
        <v>1</v>
      </c>
      <c r="W359" s="4">
        <v>53.568627450980387</v>
      </c>
      <c r="X359" s="4">
        <v>59.063606943218581</v>
      </c>
      <c r="Y359" s="4">
        <v>12.720624806183054</v>
      </c>
      <c r="Z359" s="4">
        <v>7.0172274312732599</v>
      </c>
      <c r="AA359" s="4">
        <v>15.113116511610482</v>
      </c>
      <c r="AB359" s="4">
        <v>11.880797320792388</v>
      </c>
      <c r="AC359" s="5">
        <v>0.37591999999999992</v>
      </c>
      <c r="AD359" s="4">
        <v>63.8</v>
      </c>
      <c r="AE359" s="4">
        <v>53.885135135135137</v>
      </c>
      <c r="AF359" s="4">
        <v>2.3359999999999999</v>
      </c>
      <c r="AG359" s="4">
        <v>6.2140881038518847</v>
      </c>
    </row>
    <row r="360" spans="1:33" x14ac:dyDescent="0.25">
      <c r="A360" s="3">
        <v>15</v>
      </c>
      <c r="B360" s="3" t="s">
        <v>110</v>
      </c>
      <c r="C360" s="3" t="s">
        <v>52</v>
      </c>
      <c r="D360" s="3">
        <v>1.2569999999999999</v>
      </c>
      <c r="E360" s="3">
        <v>0.62284480000000009</v>
      </c>
      <c r="F360" s="3">
        <v>0.27792489999999997</v>
      </c>
      <c r="G360" s="3">
        <v>0.1066556</v>
      </c>
      <c r="H360" s="3">
        <v>4.1541699999999994E-2</v>
      </c>
      <c r="I360" s="3">
        <v>0.1075145</v>
      </c>
      <c r="J360" s="4">
        <v>84.021000000000001</v>
      </c>
      <c r="K360" s="4">
        <v>20.053000000000001</v>
      </c>
      <c r="L360" s="9">
        <v>0.05</v>
      </c>
      <c r="M360" s="3">
        <v>0.3</v>
      </c>
      <c r="N360" s="3">
        <v>5.5490000000000004</v>
      </c>
      <c r="O360" s="4">
        <v>48.478000000000002</v>
      </c>
      <c r="P360" s="4">
        <v>219.07</v>
      </c>
      <c r="Q360" s="4">
        <v>411.24799999999999</v>
      </c>
      <c r="R360" s="3">
        <v>5</v>
      </c>
      <c r="S360" s="4">
        <v>5.8109999999999999</v>
      </c>
      <c r="T360" s="3">
        <v>1</v>
      </c>
      <c r="U360" s="4">
        <v>22.52</v>
      </c>
      <c r="V360" s="3">
        <v>0</v>
      </c>
      <c r="W360" s="4">
        <v>47.254901960784309</v>
      </c>
      <c r="X360" s="4">
        <v>97.643445692883887</v>
      </c>
      <c r="Y360" s="4">
        <v>18.512326135082073</v>
      </c>
      <c r="Z360" s="4">
        <v>1.1232166117673157</v>
      </c>
      <c r="AA360" s="4">
        <v>2.1295184832763234</v>
      </c>
      <c r="AB360" s="4">
        <v>1.1503246365354085</v>
      </c>
      <c r="AC360" s="5">
        <v>0.28447999999999996</v>
      </c>
      <c r="AD360" s="4">
        <v>32.799999999999997</v>
      </c>
      <c r="AE360" s="4">
        <v>60.966542750929371</v>
      </c>
      <c r="AF360" s="4">
        <v>1.8620000000000001</v>
      </c>
      <c r="AG360" s="4">
        <v>6.5452755905511824</v>
      </c>
    </row>
    <row r="361" spans="1:33" x14ac:dyDescent="0.25">
      <c r="A361" s="3">
        <v>15</v>
      </c>
      <c r="B361" s="3" t="s">
        <v>128</v>
      </c>
      <c r="C361" s="3" t="s">
        <v>44</v>
      </c>
      <c r="D361" s="3">
        <v>1.0940000000000001</v>
      </c>
      <c r="E361" s="3">
        <v>0.27864159999999999</v>
      </c>
      <c r="F361" s="3">
        <v>0.80549689999999996</v>
      </c>
      <c r="G361" s="3">
        <v>9.7218600000000002E-2</v>
      </c>
      <c r="H361" s="3">
        <v>4.0185100000000001E-2</v>
      </c>
      <c r="I361" s="3">
        <v>0.1267509</v>
      </c>
      <c r="J361" s="4">
        <v>37.787999999999997</v>
      </c>
      <c r="K361" s="4">
        <v>32.834000000000003</v>
      </c>
      <c r="L361" s="9">
        <v>0.05</v>
      </c>
      <c r="M361" s="3">
        <v>0.3</v>
      </c>
      <c r="N361" s="3">
        <v>4.6150000000000002</v>
      </c>
      <c r="O361" s="4">
        <v>39.130000000000003</v>
      </c>
      <c r="P361" s="4">
        <v>437.49599999999998</v>
      </c>
      <c r="Q361" s="4">
        <v>897.96500000000003</v>
      </c>
      <c r="R361" s="3">
        <v>5</v>
      </c>
      <c r="S361" s="4">
        <v>4.4580000000000002</v>
      </c>
      <c r="T361" s="3">
        <v>1</v>
      </c>
      <c r="U361" s="4">
        <v>24.72</v>
      </c>
      <c r="V361" s="3">
        <v>0</v>
      </c>
      <c r="W361" s="4">
        <v>52.427184466019419</v>
      </c>
      <c r="X361" s="4">
        <v>81.860674157303364</v>
      </c>
      <c r="Y361" s="4">
        <v>17.20744783306581</v>
      </c>
      <c r="Z361" s="4">
        <v>0.19658433824270832</v>
      </c>
      <c r="AA361" s="4">
        <v>0.41322830283671347</v>
      </c>
      <c r="AB361" s="4">
        <v>0.24014502722632375</v>
      </c>
      <c r="AC361" s="5">
        <v>0.23876</v>
      </c>
      <c r="AD361" s="4">
        <v>21.8</v>
      </c>
      <c r="AE361" s="4">
        <v>74.149659863945573</v>
      </c>
      <c r="AF361" s="4">
        <v>1.4</v>
      </c>
      <c r="AG361" s="4">
        <v>5.8636287485340928</v>
      </c>
    </row>
    <row r="362" spans="1:33" x14ac:dyDescent="0.25">
      <c r="A362" s="3">
        <v>15</v>
      </c>
      <c r="B362" s="3" t="s">
        <v>130</v>
      </c>
      <c r="C362" s="3" t="s">
        <v>35</v>
      </c>
      <c r="D362" s="3">
        <v>1.292</v>
      </c>
      <c r="E362" s="3">
        <v>0.334034</v>
      </c>
      <c r="F362" s="3">
        <v>1.6758703000000001</v>
      </c>
      <c r="G362" s="3">
        <v>0.22674929999999999</v>
      </c>
      <c r="H362" s="3">
        <v>7.2362999999999997E-2</v>
      </c>
      <c r="I362" s="3">
        <v>9.0475300000000008E-2</v>
      </c>
      <c r="J362" s="4">
        <v>26.893999999999998</v>
      </c>
      <c r="K362" s="4">
        <v>28.814</v>
      </c>
      <c r="L362" s="9">
        <v>0.05</v>
      </c>
      <c r="M362" s="3">
        <v>0.3</v>
      </c>
      <c r="N362" s="3">
        <v>7.1379999999999999</v>
      </c>
      <c r="O362" s="4">
        <v>29.312000000000001</v>
      </c>
      <c r="P362" s="4">
        <v>254.9</v>
      </c>
      <c r="Q362" s="4">
        <v>242.24600000000001</v>
      </c>
      <c r="R362" s="3">
        <v>5</v>
      </c>
      <c r="S362" s="4">
        <v>8.1509999999999998</v>
      </c>
      <c r="T362" s="3">
        <v>1</v>
      </c>
      <c r="U362" s="4">
        <v>22.49</v>
      </c>
      <c r="V362" s="3">
        <v>0</v>
      </c>
      <c r="W362" s="4">
        <v>59.083469721767599</v>
      </c>
      <c r="X362" s="4">
        <v>66.865671641791053</v>
      </c>
      <c r="Y362" s="4">
        <v>16.341970149253736</v>
      </c>
      <c r="Z362" s="4">
        <v>10.243838660237678</v>
      </c>
      <c r="AA362" s="4">
        <v>25.035941685620887</v>
      </c>
      <c r="AB362" s="4">
        <v>15.320026567766169</v>
      </c>
      <c r="AC362" s="5">
        <v>0.41402</v>
      </c>
      <c r="AD362" s="4">
        <v>28.8</v>
      </c>
      <c r="AE362" s="4">
        <v>57.6</v>
      </c>
      <c r="AF362" s="4">
        <v>1.6859999999999999</v>
      </c>
      <c r="AG362" s="4">
        <v>4.072267040239602</v>
      </c>
    </row>
    <row r="363" spans="1:33" x14ac:dyDescent="0.25">
      <c r="A363" s="3">
        <v>15</v>
      </c>
      <c r="B363" s="3" t="s">
        <v>185</v>
      </c>
      <c r="C363" s="3" t="s">
        <v>44</v>
      </c>
      <c r="D363" s="3">
        <v>0.93400000000000005</v>
      </c>
      <c r="E363" s="3">
        <v>0.59702630000000001</v>
      </c>
      <c r="F363" s="3">
        <v>0.29803370000000001</v>
      </c>
      <c r="G363" s="3">
        <v>0.53596869999999996</v>
      </c>
      <c r="H363" s="3">
        <v>3.58225E-2</v>
      </c>
      <c r="I363" s="3">
        <v>8.9645799999999998E-2</v>
      </c>
      <c r="J363" s="4">
        <v>93.007000000000005</v>
      </c>
      <c r="K363" s="4">
        <v>40.683999999999997</v>
      </c>
      <c r="L363" s="9">
        <v>0.05</v>
      </c>
      <c r="M363" s="3">
        <v>0.3</v>
      </c>
      <c r="N363" s="3">
        <v>2.2010000000000001</v>
      </c>
      <c r="O363" s="4">
        <v>34.619999999999997</v>
      </c>
      <c r="P363" s="4">
        <v>32.146999999999998</v>
      </c>
      <c r="Q363" s="4">
        <v>6051.8779999999997</v>
      </c>
      <c r="R363" s="3">
        <v>5</v>
      </c>
      <c r="S363" s="4">
        <v>4.0490000000000004</v>
      </c>
      <c r="T363" s="3">
        <v>1</v>
      </c>
      <c r="U363" s="4">
        <v>23.3</v>
      </c>
      <c r="V363" s="3">
        <v>0</v>
      </c>
      <c r="W363" s="4">
        <v>61.53846153846154</v>
      </c>
      <c r="X363" s="4">
        <v>88.646003898635485</v>
      </c>
      <c r="Y363" s="4">
        <v>23.047961013645228</v>
      </c>
      <c r="Z363" s="4">
        <v>3.6198075371959448</v>
      </c>
      <c r="AA363" s="4">
        <v>9.4114995967094561</v>
      </c>
      <c r="AB363" s="4">
        <v>4.0834413036092467</v>
      </c>
      <c r="AC363" s="5">
        <v>0.36575999999999997</v>
      </c>
      <c r="AD363" s="4">
        <v>24.6</v>
      </c>
      <c r="AE363" s="4">
        <v>70.285714285714292</v>
      </c>
      <c r="AF363" s="4">
        <v>1.85</v>
      </c>
      <c r="AG363" s="4">
        <v>5.0579615048118995</v>
      </c>
    </row>
    <row r="364" spans="1:33" x14ac:dyDescent="0.25">
      <c r="A364" s="3">
        <v>15</v>
      </c>
      <c r="B364" s="3" t="s">
        <v>186</v>
      </c>
      <c r="C364" s="3" t="s">
        <v>47</v>
      </c>
      <c r="D364" s="3">
        <v>1.504</v>
      </c>
      <c r="E364" s="3">
        <v>0.65585460000000007</v>
      </c>
      <c r="F364" s="3">
        <v>0.76497820000000005</v>
      </c>
      <c r="G364" s="3">
        <v>0.20520149999999998</v>
      </c>
      <c r="H364" s="3">
        <v>6.9626300000000002E-2</v>
      </c>
      <c r="I364" s="3">
        <v>0.15434539999999999</v>
      </c>
      <c r="J364" s="4">
        <v>27.972999999999999</v>
      </c>
      <c r="K364" s="4">
        <v>32.067</v>
      </c>
      <c r="L364" s="9">
        <v>0.05</v>
      </c>
      <c r="M364" s="3">
        <v>0.3</v>
      </c>
      <c r="N364" s="3">
        <v>10.587</v>
      </c>
      <c r="O364" s="4">
        <v>39.191000000000003</v>
      </c>
      <c r="P364" s="4">
        <v>1189.8699999999999</v>
      </c>
      <c r="Q364" s="4">
        <v>589.19399999999996</v>
      </c>
      <c r="R364" s="3">
        <v>5</v>
      </c>
      <c r="S364" s="4">
        <v>18.951000000000001</v>
      </c>
      <c r="T364" s="3">
        <v>1</v>
      </c>
      <c r="U364" s="4">
        <v>28.88</v>
      </c>
      <c r="V364" s="3">
        <v>0</v>
      </c>
      <c r="W364" s="4">
        <v>47.154471544715442</v>
      </c>
      <c r="X364" s="4">
        <v>53.382764505119454</v>
      </c>
      <c r="Y364" s="4">
        <v>10.101661590968758</v>
      </c>
      <c r="Z364" s="4">
        <v>4.3486218135200723</v>
      </c>
      <c r="AA364" s="4">
        <v>8.2289305086610582</v>
      </c>
      <c r="AB364" s="4">
        <v>8.1461157994225566</v>
      </c>
      <c r="AC364" s="5">
        <v>0.21335999999999999</v>
      </c>
      <c r="AD364" s="4">
        <v>26</v>
      </c>
      <c r="AE364" s="4">
        <v>100</v>
      </c>
      <c r="AF364" s="4">
        <v>1.5620000000000001</v>
      </c>
      <c r="AG364" s="4">
        <v>7.3209598800149989</v>
      </c>
    </row>
    <row r="365" spans="1:33" x14ac:dyDescent="0.25">
      <c r="A365" s="3">
        <v>15</v>
      </c>
      <c r="B365" s="3" t="s">
        <v>93</v>
      </c>
      <c r="C365" s="3" t="s">
        <v>58</v>
      </c>
      <c r="D365" s="3">
        <v>2.4350000000000001</v>
      </c>
      <c r="E365" s="3">
        <v>0.2506679</v>
      </c>
      <c r="F365" s="3">
        <v>0.83514060000000012</v>
      </c>
      <c r="G365" s="3">
        <v>0.1612701</v>
      </c>
      <c r="H365" s="3">
        <v>7.8965400000000005E-2</v>
      </c>
      <c r="I365" s="3">
        <v>0.35601819999999995</v>
      </c>
      <c r="J365" s="4">
        <v>22.753</v>
      </c>
      <c r="K365" s="4">
        <v>17.622</v>
      </c>
      <c r="L365" s="9">
        <v>0.05</v>
      </c>
      <c r="M365" s="3">
        <v>0.3</v>
      </c>
      <c r="N365" s="3">
        <v>3.7480000000000002</v>
      </c>
      <c r="O365" s="4">
        <v>49.298000000000002</v>
      </c>
      <c r="P365" s="4">
        <v>379.74799999999999</v>
      </c>
      <c r="Q365" s="4">
        <v>2586.7629999999999</v>
      </c>
      <c r="R365" s="3">
        <v>5</v>
      </c>
      <c r="S365" s="4">
        <v>9.4149999999999991</v>
      </c>
      <c r="T365" s="3">
        <v>1</v>
      </c>
      <c r="U365" s="4">
        <v>23.88</v>
      </c>
      <c r="V365" s="3">
        <v>0</v>
      </c>
      <c r="W365" s="4">
        <v>65.882352941176478</v>
      </c>
      <c r="X365" s="4">
        <v>53.057442348008387</v>
      </c>
      <c r="Y365" s="4">
        <v>15.551319308899014</v>
      </c>
      <c r="Z365" s="4">
        <v>8.1099379881323994</v>
      </c>
      <c r="AA365" s="4">
        <v>23.770507896250141</v>
      </c>
      <c r="AB365" s="4">
        <v>15.285203412065378</v>
      </c>
      <c r="AC365" s="5">
        <v>0.35305999999999998</v>
      </c>
      <c r="AD365" s="4">
        <v>18.8</v>
      </c>
      <c r="AE365" s="4">
        <v>81.034482758620697</v>
      </c>
      <c r="AF365" s="4">
        <v>3.3759999999999999</v>
      </c>
      <c r="AG365" s="4">
        <v>9.5621140882569531</v>
      </c>
    </row>
    <row r="366" spans="1:33" x14ac:dyDescent="0.25">
      <c r="A366" s="3">
        <v>15</v>
      </c>
      <c r="B366" s="3" t="s">
        <v>60</v>
      </c>
      <c r="C366" s="3" t="s">
        <v>61</v>
      </c>
      <c r="D366" s="3">
        <v>1.9259999999999999</v>
      </c>
      <c r="E366" s="3">
        <v>0.47262520000000002</v>
      </c>
      <c r="F366" s="3">
        <v>2.4454583999999997</v>
      </c>
      <c r="G366" s="3">
        <v>0.34745110000000001</v>
      </c>
      <c r="H366" s="3">
        <v>0.1201868</v>
      </c>
      <c r="I366" s="3">
        <v>0.13607370000000002</v>
      </c>
      <c r="J366" s="4">
        <v>30.515000000000001</v>
      </c>
      <c r="K366" s="4">
        <v>28.716000000000001</v>
      </c>
      <c r="L366" s="9">
        <v>0.05</v>
      </c>
      <c r="M366" s="3">
        <v>0.3</v>
      </c>
      <c r="N366" s="3">
        <v>12.975</v>
      </c>
      <c r="O366" s="4">
        <v>14.393000000000001</v>
      </c>
      <c r="P366" s="4">
        <v>533.601</v>
      </c>
      <c r="Q366" s="4">
        <v>1302.242</v>
      </c>
      <c r="R366" s="3">
        <v>5</v>
      </c>
      <c r="S366" s="4">
        <v>24.84</v>
      </c>
      <c r="T366" s="3">
        <v>1</v>
      </c>
      <c r="U366" s="4">
        <v>23.9</v>
      </c>
      <c r="V366" s="3">
        <v>0</v>
      </c>
      <c r="W366" s="4">
        <v>71.396895787139698</v>
      </c>
      <c r="X366" s="4">
        <v>22.507453219156353</v>
      </c>
      <c r="Y366" s="4">
        <v>7.8688848076275342</v>
      </c>
      <c r="Z366" s="4">
        <v>0.61108907993731365</v>
      </c>
      <c r="AA366" s="4">
        <v>2.1364432174552599</v>
      </c>
      <c r="AB366" s="4">
        <v>2.715052094020165</v>
      </c>
      <c r="AC366" s="5">
        <v>0.22605999999999998</v>
      </c>
      <c r="AD366" s="4">
        <v>84.4</v>
      </c>
      <c r="AE366" s="4">
        <v>163.5658914728682</v>
      </c>
      <c r="AF366" s="4">
        <v>0.67200000000000004</v>
      </c>
      <c r="AG366" s="4">
        <v>2.9726621250995313</v>
      </c>
    </row>
    <row r="367" spans="1:33" x14ac:dyDescent="0.25">
      <c r="A367" s="3">
        <v>15</v>
      </c>
      <c r="B367" s="3" t="s">
        <v>59</v>
      </c>
      <c r="C367" s="3" t="s">
        <v>44</v>
      </c>
      <c r="D367" s="3">
        <v>1.232</v>
      </c>
      <c r="E367" s="3">
        <v>0.2378074</v>
      </c>
      <c r="F367" s="3">
        <v>0.51549420000000001</v>
      </c>
      <c r="G367" s="3">
        <v>0.19751179999999999</v>
      </c>
      <c r="H367" s="3">
        <v>4.6822699999999995E-2</v>
      </c>
      <c r="I367" s="3">
        <v>0.1421808</v>
      </c>
      <c r="J367" s="4">
        <v>47.982999999999997</v>
      </c>
      <c r="K367" s="4">
        <v>32.755000000000003</v>
      </c>
      <c r="L367" s="9">
        <v>0.05</v>
      </c>
      <c r="M367" s="3">
        <v>0.3</v>
      </c>
      <c r="N367" s="3">
        <v>8.0220000000000002</v>
      </c>
      <c r="O367" s="4">
        <v>40.905000000000001</v>
      </c>
      <c r="P367" s="4">
        <v>828.55499999999995</v>
      </c>
      <c r="Q367" s="4">
        <v>522.65</v>
      </c>
      <c r="R367" s="3">
        <v>5</v>
      </c>
      <c r="S367" s="4">
        <v>9.51</v>
      </c>
      <c r="T367" s="3">
        <v>1</v>
      </c>
      <c r="U367" s="4">
        <v>19.559999999999999</v>
      </c>
      <c r="V367" s="3">
        <v>0</v>
      </c>
      <c r="W367" s="4">
        <v>54.180602006688957</v>
      </c>
      <c r="X367" s="4">
        <v>31.552099236641215</v>
      </c>
      <c r="Y367" s="4">
        <v>6.8861880815735192</v>
      </c>
      <c r="Z367" s="4">
        <v>1.446511423320777</v>
      </c>
      <c r="AA367" s="4">
        <v>3.1569847852037394</v>
      </c>
      <c r="AB367" s="4">
        <v>4.5845172217287979</v>
      </c>
      <c r="AC367" s="5">
        <v>0.23367999999999997</v>
      </c>
      <c r="AD367" s="4">
        <v>25.8</v>
      </c>
      <c r="AE367" s="4">
        <v>94.160583941605836</v>
      </c>
      <c r="AF367" s="4">
        <v>1.1220000000000001</v>
      </c>
      <c r="AG367" s="4">
        <v>4.8014378637452939</v>
      </c>
    </row>
    <row r="368" spans="1:33" x14ac:dyDescent="0.25">
      <c r="A368" s="3">
        <v>15</v>
      </c>
      <c r="B368" s="3" t="s">
        <v>54</v>
      </c>
      <c r="C368" s="3" t="s">
        <v>42</v>
      </c>
      <c r="D368" s="3">
        <v>1.877</v>
      </c>
      <c r="E368" s="3">
        <v>0.22881584999999999</v>
      </c>
      <c r="F368" s="3">
        <v>0.89019274999999998</v>
      </c>
      <c r="G368" s="3">
        <v>0.17711355000000001</v>
      </c>
      <c r="H368" s="3">
        <v>7.4313249999999997E-2</v>
      </c>
      <c r="I368" s="3">
        <v>0.12634980000000001</v>
      </c>
      <c r="J368" s="4">
        <v>36.22</v>
      </c>
      <c r="K368" s="4">
        <v>17.496499999999997</v>
      </c>
      <c r="L368" s="9">
        <v>0.05</v>
      </c>
      <c r="M368" s="3">
        <v>0.3</v>
      </c>
      <c r="N368" s="3">
        <v>3.6995</v>
      </c>
      <c r="O368" s="4">
        <v>44.106000000000002</v>
      </c>
      <c r="P368" s="4">
        <v>423.4135</v>
      </c>
      <c r="Q368" s="4">
        <v>264.75</v>
      </c>
      <c r="R368" s="3">
        <v>5</v>
      </c>
      <c r="S368" s="4">
        <v>9.5519999999999996</v>
      </c>
      <c r="T368" s="3">
        <v>1</v>
      </c>
      <c r="U368" s="4">
        <v>19.100000000000001</v>
      </c>
      <c r="V368" s="3">
        <v>0</v>
      </c>
      <c r="W368" s="4">
        <v>51.636363636363633</v>
      </c>
      <c r="X368" s="4">
        <v>124.65634534242126</v>
      </c>
      <c r="Y368" s="4">
        <v>25.774808247493116</v>
      </c>
      <c r="Z368" s="4">
        <v>17.313891577631363</v>
      </c>
      <c r="AA368" s="4">
        <v>35.79939987856109</v>
      </c>
      <c r="AB368" s="4">
        <v>13.889298238345951</v>
      </c>
      <c r="AC368" s="5">
        <v>0.28447999999999996</v>
      </c>
      <c r="AD368" s="4">
        <v>42.8</v>
      </c>
      <c r="AE368" s="4">
        <v>80.451127819548873</v>
      </c>
      <c r="AF368" s="4">
        <v>0.49199999999999999</v>
      </c>
      <c r="AG368" s="4">
        <v>1.7294713160854895</v>
      </c>
    </row>
    <row r="369" spans="1:33" x14ac:dyDescent="0.25">
      <c r="A369" s="3">
        <v>15</v>
      </c>
      <c r="B369" s="3" t="s">
        <v>175</v>
      </c>
      <c r="C369" s="3" t="s">
        <v>147</v>
      </c>
      <c r="D369" s="3">
        <v>2.0569999999999999</v>
      </c>
      <c r="E369" s="3">
        <v>0.3817161</v>
      </c>
      <c r="F369" s="3">
        <v>1.8230690999999999</v>
      </c>
      <c r="G369" s="3">
        <v>0.2389125</v>
      </c>
      <c r="H369" s="3">
        <v>0.10585599999999999</v>
      </c>
      <c r="I369" s="3">
        <v>0.31552820000000004</v>
      </c>
      <c r="J369" s="4">
        <v>44.847000000000001</v>
      </c>
      <c r="K369" s="4">
        <v>17.120999999999999</v>
      </c>
      <c r="L369" s="9">
        <v>0.05</v>
      </c>
      <c r="M369" s="3">
        <v>0.46300000000000002</v>
      </c>
      <c r="N369" s="3">
        <v>5.6479999999999997</v>
      </c>
      <c r="O369" s="4">
        <v>55.381</v>
      </c>
      <c r="P369" s="4">
        <v>488.71499999999997</v>
      </c>
      <c r="Q369" s="4">
        <v>823.29100000000005</v>
      </c>
      <c r="R369" s="3">
        <v>5</v>
      </c>
      <c r="S369" s="4">
        <v>10.803000000000001</v>
      </c>
      <c r="T369" s="3">
        <v>1</v>
      </c>
      <c r="U369" s="4">
        <v>20.84</v>
      </c>
      <c r="V369" s="3">
        <v>0</v>
      </c>
      <c r="W369" s="4">
        <v>71.129707112970706</v>
      </c>
      <c r="X369" s="4">
        <v>64.668888888888873</v>
      </c>
      <c r="Y369" s="4">
        <v>22.399803542673098</v>
      </c>
      <c r="Z369" s="4">
        <v>7.1213377339959623</v>
      </c>
      <c r="AA369" s="4">
        <v>24.666662585870068</v>
      </c>
      <c r="AB369" s="4">
        <v>11.011999519941527</v>
      </c>
      <c r="AC369" s="5">
        <v>0.25145999999999996</v>
      </c>
      <c r="AD369" s="4">
        <v>49.4</v>
      </c>
      <c r="AE369" s="4">
        <v>119.32367149758456</v>
      </c>
      <c r="AF369" s="4">
        <v>0.35099999999999998</v>
      </c>
      <c r="AG369" s="4">
        <v>1.3958482462419473</v>
      </c>
    </row>
    <row r="370" spans="1:33" x14ac:dyDescent="0.25">
      <c r="A370" s="3">
        <v>16</v>
      </c>
      <c r="B370" s="3" t="s">
        <v>96</v>
      </c>
      <c r="C370" s="3" t="s">
        <v>31</v>
      </c>
      <c r="D370" s="3">
        <v>1.1100000000000001</v>
      </c>
      <c r="E370" s="3">
        <v>0.663775</v>
      </c>
      <c r="F370" s="3">
        <v>0.42411570000000004</v>
      </c>
      <c r="G370" s="3">
        <v>0.21177220000000002</v>
      </c>
      <c r="H370" s="3">
        <v>4.9563700000000002E-2</v>
      </c>
      <c r="I370" s="3">
        <v>0.1213587</v>
      </c>
      <c r="J370" s="4">
        <v>398.64699999999999</v>
      </c>
      <c r="K370" s="4">
        <v>24.614000000000001</v>
      </c>
      <c r="L370" s="9">
        <v>0.05</v>
      </c>
      <c r="M370" s="3">
        <v>0.3</v>
      </c>
      <c r="N370" s="3">
        <v>4.1239999999999997</v>
      </c>
      <c r="O370" s="4">
        <v>45.41</v>
      </c>
      <c r="P370" s="4">
        <v>606.20399999999995</v>
      </c>
      <c r="Q370" s="4">
        <v>392.28500000000003</v>
      </c>
      <c r="R370" s="3">
        <v>5</v>
      </c>
      <c r="S370" s="4">
        <v>6.1159999999999997</v>
      </c>
      <c r="T370" s="3">
        <v>1.791044776119403</v>
      </c>
      <c r="V370" s="3">
        <v>0</v>
      </c>
      <c r="W370" s="4">
        <v>56.13577023498695</v>
      </c>
      <c r="X370" s="4">
        <v>94.134022394487516</v>
      </c>
      <c r="Y370" s="4">
        <v>21.460315819695669</v>
      </c>
      <c r="Z370" s="4">
        <v>6.7530837876462968</v>
      </c>
      <c r="AA370" s="4">
        <v>15.395423158741261</v>
      </c>
      <c r="AB370" s="4">
        <v>7.1739033516980122</v>
      </c>
      <c r="AC370" s="5">
        <v>0.28448000000000001</v>
      </c>
      <c r="AD370" s="4">
        <v>34.4</v>
      </c>
      <c r="AE370" s="4">
        <v>102.38095238095238</v>
      </c>
      <c r="AF370" s="4">
        <v>1.278</v>
      </c>
      <c r="AG370" s="4">
        <v>4.4924071991001124</v>
      </c>
    </row>
    <row r="371" spans="1:33" x14ac:dyDescent="0.25">
      <c r="A371" s="3">
        <v>16</v>
      </c>
      <c r="B371" s="3" t="s">
        <v>68</v>
      </c>
      <c r="C371" s="3" t="s">
        <v>31</v>
      </c>
      <c r="D371" s="3">
        <v>1.2150000000000001</v>
      </c>
      <c r="E371" s="3">
        <v>0.33911849999999999</v>
      </c>
      <c r="F371" s="3">
        <v>0.73015249999999998</v>
      </c>
      <c r="G371" s="3">
        <v>0.19827039999999999</v>
      </c>
      <c r="H371" s="3">
        <v>5.6147200000000001E-2</v>
      </c>
      <c r="I371" s="3">
        <v>0.1064079</v>
      </c>
      <c r="J371" s="4">
        <v>8402.1080000000002</v>
      </c>
      <c r="K371" s="4">
        <v>4.5460000000000003</v>
      </c>
      <c r="L371" s="9">
        <v>0.05</v>
      </c>
      <c r="M371" s="3">
        <v>0.3</v>
      </c>
      <c r="N371" s="3">
        <v>3.867</v>
      </c>
      <c r="O371" s="4">
        <v>36.685000000000002</v>
      </c>
      <c r="P371" s="4">
        <v>133.43899999999999</v>
      </c>
      <c r="Q371" s="4">
        <v>772.78</v>
      </c>
      <c r="R371" s="3">
        <v>5</v>
      </c>
      <c r="S371" s="4">
        <v>6.8470000000000004</v>
      </c>
      <c r="T371" s="3">
        <v>2.1978021978021984</v>
      </c>
      <c r="U371" s="4">
        <v>21.97</v>
      </c>
      <c r="V371" s="3">
        <v>0</v>
      </c>
      <c r="W371" s="4">
        <v>64.705882352941174</v>
      </c>
      <c r="X371" s="4">
        <v>23.062297551789083</v>
      </c>
      <c r="Y371" s="4">
        <v>6.5343176396735734</v>
      </c>
      <c r="Z371" s="4">
        <v>0.55358979119064178</v>
      </c>
      <c r="AA371" s="4">
        <v>1.5685044083734849</v>
      </c>
      <c r="AB371" s="4">
        <v>2.4004104098799837</v>
      </c>
      <c r="AC371" s="5">
        <v>0.24891999999999997</v>
      </c>
      <c r="AD371" s="4">
        <v>75.8</v>
      </c>
      <c r="AE371" s="4">
        <v>100.26455026455027</v>
      </c>
      <c r="AF371" s="4">
        <v>1.1739999999999999</v>
      </c>
      <c r="AG371" s="4">
        <v>4.7163747388719273</v>
      </c>
    </row>
    <row r="372" spans="1:33" x14ac:dyDescent="0.25">
      <c r="A372" s="3">
        <v>16</v>
      </c>
      <c r="B372" s="3" t="s">
        <v>83</v>
      </c>
      <c r="C372" s="3" t="s">
        <v>70</v>
      </c>
      <c r="D372" s="3">
        <v>0.97599999999999998</v>
      </c>
      <c r="E372" s="3">
        <v>1.1502665999999999</v>
      </c>
      <c r="F372" s="3">
        <v>0.33617049999999998</v>
      </c>
      <c r="G372" s="3">
        <v>0.63197309999999995</v>
      </c>
      <c r="H372" s="3">
        <v>5.5935900000000004E-2</v>
      </c>
      <c r="I372" s="3">
        <v>0.1610444</v>
      </c>
      <c r="J372" s="4">
        <v>346.61</v>
      </c>
      <c r="K372" s="4">
        <v>40.307000000000002</v>
      </c>
      <c r="L372" s="10">
        <v>6.4450000000000003</v>
      </c>
      <c r="M372" s="3">
        <v>0.3</v>
      </c>
      <c r="N372" s="3">
        <v>4.6260000000000003</v>
      </c>
      <c r="O372" s="4">
        <v>28.132999999999999</v>
      </c>
      <c r="P372" s="4">
        <v>331.10899999999998</v>
      </c>
      <c r="Q372" s="4">
        <v>1146.5709999999999</v>
      </c>
      <c r="R372" s="3">
        <v>5</v>
      </c>
      <c r="S372" s="4">
        <v>11.096</v>
      </c>
      <c r="T372" s="3">
        <v>1</v>
      </c>
      <c r="U372" s="4">
        <v>20.399999999999999</v>
      </c>
      <c r="V372" s="3">
        <v>0</v>
      </c>
      <c r="W372" s="4">
        <v>59.320557491289208</v>
      </c>
      <c r="X372" s="4">
        <v>98.795160142348763</v>
      </c>
      <c r="Y372" s="4">
        <v>24.286262064971393</v>
      </c>
      <c r="Z372" s="4">
        <v>6.9067521744425466</v>
      </c>
      <c r="AA372" s="4">
        <v>16.978482861370548</v>
      </c>
      <c r="AB372" s="4">
        <v>6.9909823158249544</v>
      </c>
      <c r="AC372" s="5">
        <v>0.29464000000000001</v>
      </c>
      <c r="AD372" s="4">
        <v>74</v>
      </c>
      <c r="AE372" s="4">
        <v>79.229122055674523</v>
      </c>
      <c r="AF372" s="4">
        <v>0.89600000000000002</v>
      </c>
      <c r="AG372" s="4">
        <v>3.0409991854466467</v>
      </c>
    </row>
    <row r="373" spans="1:33" x14ac:dyDescent="0.25">
      <c r="A373" s="3">
        <v>16</v>
      </c>
      <c r="B373" s="3" t="s">
        <v>170</v>
      </c>
      <c r="C373" s="3" t="s">
        <v>70</v>
      </c>
      <c r="D373" s="3">
        <v>1.1559999999999999</v>
      </c>
      <c r="E373" s="3">
        <v>1.0590078999999999</v>
      </c>
      <c r="F373" s="3">
        <v>0.35771900000000001</v>
      </c>
      <c r="G373" s="3">
        <v>0.63558300000000001</v>
      </c>
      <c r="H373" s="3">
        <v>6.0953800000000002E-2</v>
      </c>
      <c r="I373" s="3">
        <v>0.2855588</v>
      </c>
      <c r="J373" s="4">
        <v>2325.9360000000001</v>
      </c>
      <c r="K373" s="4">
        <v>35.527999999999999</v>
      </c>
      <c r="L373" s="10">
        <v>8.4600000000000009</v>
      </c>
      <c r="M373" s="3">
        <v>0.33800000000000002</v>
      </c>
      <c r="N373" s="3">
        <v>7.1509999999999998</v>
      </c>
      <c r="O373" s="4">
        <v>33.268000000000001</v>
      </c>
      <c r="P373" s="4">
        <v>796.17100000000005</v>
      </c>
      <c r="Q373" s="4">
        <v>884.16399999999999</v>
      </c>
      <c r="R373" s="3">
        <v>5</v>
      </c>
      <c r="S373" s="4">
        <v>38.634999999999998</v>
      </c>
      <c r="T373" s="3">
        <v>1</v>
      </c>
      <c r="U373" s="4">
        <v>20.329999999999998</v>
      </c>
      <c r="V373" s="3">
        <v>0</v>
      </c>
      <c r="W373" s="4">
        <v>59.063745019920312</v>
      </c>
      <c r="X373" s="4">
        <v>38.398336221837084</v>
      </c>
      <c r="Y373" s="4">
        <v>9.3800315247504695</v>
      </c>
      <c r="Z373" s="4">
        <v>3.28776438507664</v>
      </c>
      <c r="AA373" s="4">
        <v>8.0314244345911092</v>
      </c>
      <c r="AB373" s="4">
        <v>8.5622574011602417</v>
      </c>
      <c r="AC373" s="5">
        <v>0.27177999999999997</v>
      </c>
      <c r="AD373" s="4">
        <v>71.599999999999994</v>
      </c>
      <c r="AE373" s="4">
        <v>87.104622871046217</v>
      </c>
      <c r="AF373" s="4">
        <v>0.97199999999999998</v>
      </c>
      <c r="AG373" s="4">
        <v>3.5764221061152406</v>
      </c>
    </row>
    <row r="374" spans="1:33" x14ac:dyDescent="0.25">
      <c r="A374" s="3">
        <v>16</v>
      </c>
      <c r="B374" s="3" t="s">
        <v>69</v>
      </c>
      <c r="C374" s="3" t="s">
        <v>70</v>
      </c>
      <c r="D374" s="3">
        <v>1.0109999999999999</v>
      </c>
      <c r="E374" s="3">
        <v>0.67218489999999997</v>
      </c>
      <c r="F374" s="3">
        <v>0.75073529999999999</v>
      </c>
      <c r="G374" s="3">
        <v>0.45367610000000003</v>
      </c>
      <c r="H374" s="3">
        <v>8.3093399999999998E-2</v>
      </c>
      <c r="I374" s="3">
        <v>9.21371E-2</v>
      </c>
      <c r="J374" s="4">
        <v>595.27800000000002</v>
      </c>
      <c r="K374" s="4">
        <v>35.122</v>
      </c>
      <c r="L374" s="10">
        <v>4.1559999999999997</v>
      </c>
      <c r="M374" s="3">
        <v>0.3</v>
      </c>
      <c r="N374" s="3">
        <v>9.3330000000000002</v>
      </c>
      <c r="O374" s="4">
        <v>27.751000000000001</v>
      </c>
      <c r="P374" s="4">
        <v>377.02800000000002</v>
      </c>
      <c r="Q374" s="4">
        <v>238.05600000000001</v>
      </c>
      <c r="R374" s="3">
        <v>5</v>
      </c>
      <c r="S374" s="4">
        <v>15.688000000000001</v>
      </c>
      <c r="T374" s="3">
        <v>1</v>
      </c>
      <c r="U374" s="4">
        <v>28.55</v>
      </c>
      <c r="V374" s="3">
        <v>0</v>
      </c>
      <c r="W374" s="4">
        <v>57.532910775231592</v>
      </c>
      <c r="X374" s="4">
        <v>53.662268760907523</v>
      </c>
      <c r="Y374" s="4">
        <v>12.636201289164333</v>
      </c>
      <c r="Z374" s="4">
        <v>7.4065169063867398</v>
      </c>
      <c r="AA374" s="4">
        <v>17.440604104476694</v>
      </c>
      <c r="AB374" s="4">
        <v>13.802094241275018</v>
      </c>
      <c r="AC374" s="5">
        <v>0.26162000000000002</v>
      </c>
      <c r="AD374" s="4">
        <v>130.6</v>
      </c>
      <c r="AE374" s="4">
        <v>74.971297359357052</v>
      </c>
      <c r="AF374" s="4">
        <v>1.712</v>
      </c>
      <c r="AG374" s="4">
        <v>6.543842213898019</v>
      </c>
    </row>
    <row r="375" spans="1:33" x14ac:dyDescent="0.25">
      <c r="A375" s="3">
        <v>16</v>
      </c>
      <c r="B375" s="3" t="s">
        <v>76</v>
      </c>
      <c r="C375" s="3" t="s">
        <v>52</v>
      </c>
      <c r="D375" s="3">
        <v>1.1180000000000001</v>
      </c>
      <c r="E375" s="3">
        <v>0.44195860000000003</v>
      </c>
      <c r="F375" s="3">
        <v>0.72838549999999991</v>
      </c>
      <c r="G375" s="3">
        <v>0.20485749999999997</v>
      </c>
      <c r="H375" s="3">
        <v>7.6586199999999993E-2</v>
      </c>
      <c r="I375" s="3">
        <v>0.10699600000000001</v>
      </c>
      <c r="J375" s="4">
        <v>36.182000000000002</v>
      </c>
      <c r="K375" s="4">
        <v>26.27</v>
      </c>
      <c r="L375" s="9">
        <v>0.05</v>
      </c>
      <c r="M375" s="3">
        <v>0.35499999999999998</v>
      </c>
      <c r="N375" s="3">
        <v>7.3049999999999997</v>
      </c>
      <c r="O375" s="4">
        <v>37.69</v>
      </c>
      <c r="P375" s="4">
        <v>276.54199999999997</v>
      </c>
      <c r="Q375" s="4">
        <v>85.662999999999997</v>
      </c>
      <c r="R375" s="3">
        <v>5</v>
      </c>
      <c r="S375" s="4">
        <v>9.2289999999999992</v>
      </c>
      <c r="T375" s="3">
        <v>1</v>
      </c>
      <c r="U375" s="4">
        <v>25.21</v>
      </c>
      <c r="V375" s="3">
        <v>0</v>
      </c>
      <c r="W375" s="4">
        <v>51.813471502590666</v>
      </c>
      <c r="X375" s="4">
        <v>81.074823529411788</v>
      </c>
      <c r="Y375" s="4">
        <v>16.82520531309298</v>
      </c>
      <c r="Z375" s="4">
        <v>6.1402941116948275</v>
      </c>
      <c r="AA375" s="4">
        <v>12.742760898463457</v>
      </c>
      <c r="AB375" s="4">
        <v>7.5736139092147301</v>
      </c>
      <c r="AC375" s="5">
        <v>0.3175</v>
      </c>
      <c r="AD375" s="4">
        <v>79.400000000000006</v>
      </c>
      <c r="AE375" s="4">
        <v>60.983102918586795</v>
      </c>
      <c r="AF375" s="4">
        <v>1.802</v>
      </c>
      <c r="AG375" s="4">
        <v>5.6755905511811022</v>
      </c>
    </row>
    <row r="376" spans="1:33" x14ac:dyDescent="0.25">
      <c r="A376" s="3">
        <v>16</v>
      </c>
      <c r="B376" s="3" t="s">
        <v>36</v>
      </c>
      <c r="C376" s="3" t="s">
        <v>29</v>
      </c>
      <c r="D376" s="3">
        <v>1.0900000000000001</v>
      </c>
      <c r="E376" s="3">
        <v>0.43626580000000004</v>
      </c>
      <c r="F376" s="3">
        <v>0.90204069999999992</v>
      </c>
      <c r="G376" s="3">
        <v>0.32953779999999999</v>
      </c>
      <c r="H376" s="3">
        <v>6.5140599999999993E-2</v>
      </c>
      <c r="I376" s="3">
        <v>9.1263399999999995E-2</v>
      </c>
      <c r="J376" s="4">
        <v>16.576000000000001</v>
      </c>
      <c r="K376" s="4">
        <v>16.599</v>
      </c>
      <c r="L376" s="9">
        <v>0.05</v>
      </c>
      <c r="M376" s="3">
        <v>0.3</v>
      </c>
      <c r="N376" s="3">
        <v>3.5</v>
      </c>
      <c r="O376" s="4">
        <v>19.437000000000001</v>
      </c>
      <c r="P376" s="4">
        <v>263.18700000000001</v>
      </c>
      <c r="Q376" s="4">
        <v>1470.57</v>
      </c>
      <c r="R376" s="3">
        <v>5</v>
      </c>
      <c r="S376" s="4">
        <v>7.1820000000000004</v>
      </c>
      <c r="T376" s="3">
        <v>1</v>
      </c>
      <c r="U376" s="4">
        <v>24.85</v>
      </c>
      <c r="V376" s="3">
        <v>0</v>
      </c>
      <c r="W376" s="4">
        <v>63.697857948139792</v>
      </c>
      <c r="X376" s="4">
        <v>66.462439024390264</v>
      </c>
      <c r="Y376" s="4">
        <v>18.308131495227997</v>
      </c>
      <c r="Z376" s="4">
        <v>10.079553469932126</v>
      </c>
      <c r="AA376" s="4">
        <v>27.76572648394346</v>
      </c>
      <c r="AB376" s="4">
        <v>15.16578930579594</v>
      </c>
      <c r="AC376" s="5">
        <v>0.36321999999999999</v>
      </c>
      <c r="AD376" s="4">
        <v>44</v>
      </c>
      <c r="AE376" s="4">
        <v>68.322981366459629</v>
      </c>
      <c r="AF376" s="4">
        <v>1.472</v>
      </c>
      <c r="AG376" s="4">
        <v>4.052640273112714</v>
      </c>
    </row>
    <row r="377" spans="1:33" x14ac:dyDescent="0.25">
      <c r="A377" s="3">
        <v>16</v>
      </c>
      <c r="B377" s="3" t="s">
        <v>92</v>
      </c>
      <c r="C377" s="3" t="s">
        <v>52</v>
      </c>
      <c r="D377" s="3">
        <v>1.9510000000000001</v>
      </c>
      <c r="E377" s="3">
        <v>0.79061599999999999</v>
      </c>
      <c r="F377" s="3">
        <v>0.62901960000000001</v>
      </c>
      <c r="G377" s="3">
        <v>0.25001760000000001</v>
      </c>
      <c r="H377" s="3">
        <v>0.1281592</v>
      </c>
      <c r="I377" s="3">
        <v>0.16438420000000001</v>
      </c>
      <c r="J377" s="4">
        <v>69.021000000000001</v>
      </c>
      <c r="K377" s="4">
        <v>32.731000000000002</v>
      </c>
      <c r="L377" s="9">
        <v>0.05</v>
      </c>
      <c r="M377" s="3">
        <v>0.625</v>
      </c>
      <c r="N377" s="3">
        <v>5.99</v>
      </c>
      <c r="O377" s="4">
        <v>43.466000000000001</v>
      </c>
      <c r="P377" s="4">
        <v>35.487000000000002</v>
      </c>
      <c r="Q377" s="4">
        <v>292.55099999999999</v>
      </c>
      <c r="R377" s="3">
        <v>5</v>
      </c>
      <c r="S377" s="4">
        <v>8.2309999999999999</v>
      </c>
      <c r="T377" s="3">
        <v>1</v>
      </c>
      <c r="U377" s="4">
        <v>12.93</v>
      </c>
      <c r="V377" s="3">
        <v>0</v>
      </c>
      <c r="W377" s="4">
        <v>54.56204379562044</v>
      </c>
      <c r="X377" s="4">
        <v>121.72267198404784</v>
      </c>
      <c r="Y377" s="4">
        <v>26.788764757935031</v>
      </c>
      <c r="Z377" s="4">
        <v>0.43361304990781202</v>
      </c>
      <c r="AA377" s="4">
        <v>0.95429699337140961</v>
      </c>
      <c r="AB377" s="4">
        <v>0.35623030848734449</v>
      </c>
      <c r="AC377" s="5">
        <v>0.24383999999999997</v>
      </c>
      <c r="AD377" s="4">
        <v>41.2</v>
      </c>
      <c r="AE377" s="4">
        <v>82.730923694779108</v>
      </c>
      <c r="AF377" s="4">
        <v>0.78200000000000003</v>
      </c>
      <c r="AG377" s="4">
        <v>3.2070209973753285</v>
      </c>
    </row>
    <row r="378" spans="1:33" x14ac:dyDescent="0.25">
      <c r="A378" s="3">
        <v>16</v>
      </c>
      <c r="B378" s="3" t="s">
        <v>187</v>
      </c>
      <c r="C378" s="3" t="s">
        <v>39</v>
      </c>
      <c r="D378" s="3">
        <v>1.623</v>
      </c>
      <c r="E378" s="3">
        <v>0.54686210000000002</v>
      </c>
      <c r="F378" s="3">
        <v>0.87569879999999989</v>
      </c>
      <c r="G378" s="3">
        <v>6.9096400000000002E-2</v>
      </c>
      <c r="H378" s="3">
        <v>7.3083900000000007E-2</v>
      </c>
      <c r="I378" s="3">
        <v>0.1715614</v>
      </c>
      <c r="J378" s="4">
        <v>202.68199999999999</v>
      </c>
      <c r="K378" s="4">
        <v>9.5289999999999999</v>
      </c>
      <c r="L378" s="9">
        <v>0.05</v>
      </c>
      <c r="M378" s="3">
        <v>0.38</v>
      </c>
      <c r="N378" s="3">
        <v>4.7119999999999997</v>
      </c>
      <c r="O378" s="4">
        <v>42.447000000000003</v>
      </c>
      <c r="P378" s="4">
        <v>622.09299999999996</v>
      </c>
      <c r="Q378" s="4">
        <v>543.96299999999997</v>
      </c>
      <c r="R378" s="3">
        <v>5</v>
      </c>
      <c r="S378" s="4">
        <v>18.065999999999999</v>
      </c>
      <c r="T378" s="3">
        <v>1</v>
      </c>
      <c r="U378" s="4">
        <v>21.31</v>
      </c>
      <c r="V378" s="3">
        <v>1</v>
      </c>
      <c r="W378" s="4">
        <v>53.623188405797109</v>
      </c>
      <c r="X378" s="4">
        <v>71.86188976377953</v>
      </c>
      <c r="Y378" s="4">
        <v>15.495219980314966</v>
      </c>
      <c r="Z378" s="4">
        <v>8.0883158835914752</v>
      </c>
      <c r="AA378" s="4">
        <v>17.44043112399412</v>
      </c>
      <c r="AB378" s="4">
        <v>11.255362070464532</v>
      </c>
      <c r="AC378" s="5">
        <v>0.27939999999999998</v>
      </c>
      <c r="AD378" s="4">
        <v>25.2</v>
      </c>
      <c r="AE378" s="4">
        <v>78.75</v>
      </c>
      <c r="AF378" s="4">
        <v>0.95599999999999996</v>
      </c>
      <c r="AG378" s="4">
        <v>3.421617752326414</v>
      </c>
    </row>
    <row r="379" spans="1:33" x14ac:dyDescent="0.25">
      <c r="A379" s="3">
        <v>16</v>
      </c>
      <c r="B379" s="3" t="s">
        <v>36</v>
      </c>
      <c r="C379" s="3" t="s">
        <v>29</v>
      </c>
      <c r="D379" s="3">
        <v>1.1950000000000001</v>
      </c>
      <c r="E379" s="3">
        <v>0.43711580000000005</v>
      </c>
      <c r="F379" s="3">
        <v>0.75943289999999997</v>
      </c>
      <c r="G379" s="3">
        <v>0.36124590000000001</v>
      </c>
      <c r="H379" s="3">
        <v>0.10053089999999999</v>
      </c>
      <c r="I379" s="3">
        <v>0.1038468</v>
      </c>
      <c r="J379" s="4">
        <v>12.409000000000001</v>
      </c>
      <c r="K379" s="4">
        <v>16.334</v>
      </c>
      <c r="L379" s="9">
        <v>0.05</v>
      </c>
      <c r="M379" s="3">
        <v>0.3</v>
      </c>
      <c r="N379" s="3">
        <v>3.5960000000000001</v>
      </c>
      <c r="O379" s="4">
        <v>19.332999999999998</v>
      </c>
      <c r="P379" s="4">
        <v>213.517</v>
      </c>
      <c r="Q379" s="4">
        <v>1358.403</v>
      </c>
      <c r="R379" s="3">
        <v>5</v>
      </c>
      <c r="S379" s="4">
        <v>9.5389999999999997</v>
      </c>
      <c r="T379" s="3">
        <v>1</v>
      </c>
      <c r="U379" s="4">
        <v>21.36</v>
      </c>
      <c r="V379" s="3">
        <v>0</v>
      </c>
      <c r="W379" s="4">
        <v>59.168241965973536</v>
      </c>
      <c r="X379" s="4">
        <v>65.916201329534658</v>
      </c>
      <c r="Y379" s="4">
        <v>16.143365973761032</v>
      </c>
      <c r="Z379" s="4">
        <v>9.458276904670667</v>
      </c>
      <c r="AA379" s="4">
        <v>23.164020752642511</v>
      </c>
      <c r="AB379" s="4">
        <v>14.348941100816676</v>
      </c>
      <c r="AC379" s="5">
        <v>0.35814000000000001</v>
      </c>
      <c r="AD379" s="4">
        <v>29.2</v>
      </c>
      <c r="AE379" s="4">
        <v>67.592592592592595</v>
      </c>
      <c r="AF379" s="4">
        <v>1.282</v>
      </c>
      <c r="AG379" s="4">
        <v>3.5796057407717652</v>
      </c>
    </row>
    <row r="380" spans="1:33" x14ac:dyDescent="0.25">
      <c r="A380" s="3">
        <v>16</v>
      </c>
      <c r="B380" s="3" t="s">
        <v>72</v>
      </c>
      <c r="C380" s="3" t="s">
        <v>73</v>
      </c>
      <c r="D380" s="3">
        <v>2.0350000000000001</v>
      </c>
      <c r="E380" s="3">
        <v>0.30464269999999999</v>
      </c>
      <c r="F380" s="3">
        <v>1.3119543</v>
      </c>
      <c r="G380" s="3">
        <v>6.4818799999999996E-2</v>
      </c>
      <c r="H380" s="3">
        <v>7.9047599999999996E-2</v>
      </c>
      <c r="I380" s="3">
        <v>0.16030909999999998</v>
      </c>
      <c r="J380" s="4">
        <v>138.19900000000001</v>
      </c>
      <c r="K380" s="4">
        <v>54.381</v>
      </c>
      <c r="L380" s="9">
        <v>0.05</v>
      </c>
      <c r="M380" s="3">
        <v>0.32400000000000001</v>
      </c>
      <c r="N380" s="3">
        <v>4.7549999999999999</v>
      </c>
      <c r="O380" s="4">
        <v>45.816000000000003</v>
      </c>
      <c r="P380" s="4">
        <v>351.02800000000002</v>
      </c>
      <c r="Q380" s="4">
        <v>1640.4190000000001</v>
      </c>
      <c r="R380" s="3">
        <v>6.2889999999999997</v>
      </c>
      <c r="S380" s="4">
        <v>7.5170000000000003</v>
      </c>
      <c r="T380" s="3">
        <v>1</v>
      </c>
      <c r="U380" s="4">
        <v>27.36</v>
      </c>
      <c r="V380" s="3">
        <v>0</v>
      </c>
      <c r="W380" s="4">
        <v>64.08450704225352</v>
      </c>
      <c r="X380" s="4">
        <v>21.951025145067693</v>
      </c>
      <c r="Y380" s="4">
        <v>6.1118540599992395</v>
      </c>
      <c r="Z380" s="4">
        <v>0.47583124850762026</v>
      </c>
      <c r="AA380" s="4">
        <v>1.3248634762369034</v>
      </c>
      <c r="AB380" s="4">
        <v>2.1676948815055117</v>
      </c>
      <c r="AC380" s="5">
        <v>0.36830000000000002</v>
      </c>
      <c r="AD380" s="4">
        <v>24.2</v>
      </c>
      <c r="AE380" s="4">
        <v>79.084967320261441</v>
      </c>
      <c r="AF380" s="4">
        <v>1.24</v>
      </c>
      <c r="AG380" s="4">
        <v>3.3668205267445015</v>
      </c>
    </row>
    <row r="381" spans="1:33" x14ac:dyDescent="0.25">
      <c r="A381" s="3">
        <v>16</v>
      </c>
      <c r="B381" s="3" t="s">
        <v>188</v>
      </c>
      <c r="C381" s="3" t="s">
        <v>47</v>
      </c>
      <c r="D381" s="3">
        <v>1.5189999999999999</v>
      </c>
      <c r="E381" s="3">
        <v>0.97848369999999996</v>
      </c>
      <c r="F381" s="3">
        <v>0.42446220000000001</v>
      </c>
      <c r="G381" s="3">
        <v>0.20464280000000001</v>
      </c>
      <c r="H381" s="3">
        <v>7.5665300000000005E-2</v>
      </c>
      <c r="I381" s="3">
        <v>0.23037220000000003</v>
      </c>
      <c r="J381" s="4">
        <v>29.125</v>
      </c>
      <c r="K381" s="4">
        <v>26.28</v>
      </c>
      <c r="L381" s="9">
        <v>0.05</v>
      </c>
      <c r="M381" s="3">
        <v>0.3</v>
      </c>
      <c r="N381" s="3">
        <v>6.38</v>
      </c>
      <c r="O381" s="4">
        <v>58.96</v>
      </c>
      <c r="P381" s="4">
        <v>1515.3689999999999</v>
      </c>
      <c r="Q381" s="4">
        <v>93.393000000000001</v>
      </c>
      <c r="R381" s="3">
        <v>5</v>
      </c>
      <c r="S381" s="4">
        <v>13.292999999999999</v>
      </c>
      <c r="T381" s="3">
        <v>1</v>
      </c>
      <c r="U381" s="4">
        <v>18.600000000000001</v>
      </c>
      <c r="V381" s="3">
        <v>0</v>
      </c>
      <c r="W381" s="4">
        <v>53.591160220994482</v>
      </c>
      <c r="X381" s="4">
        <v>63.235417475728148</v>
      </c>
      <c r="Y381" s="4">
        <v>13.625726860841425</v>
      </c>
      <c r="Z381" s="4">
        <v>11.150475142299364</v>
      </c>
      <c r="AA381" s="4">
        <v>24.02661905662125</v>
      </c>
      <c r="AB381" s="4">
        <v>17.633275128735075</v>
      </c>
      <c r="AC381" s="5">
        <v>0.24129999999999999</v>
      </c>
      <c r="AD381" s="4">
        <v>13.6</v>
      </c>
      <c r="AE381" s="4">
        <v>80.952380952380949</v>
      </c>
      <c r="AF381" s="4">
        <v>0.96199999999999997</v>
      </c>
      <c r="AG381" s="4">
        <v>3.9867384997927893</v>
      </c>
    </row>
    <row r="382" spans="1:33" x14ac:dyDescent="0.25">
      <c r="A382" s="3">
        <v>16</v>
      </c>
      <c r="B382" s="3" t="s">
        <v>40</v>
      </c>
      <c r="C382" s="3" t="s">
        <v>39</v>
      </c>
      <c r="D382" s="3">
        <f>(1.814+1.82)/2</f>
        <v>1.8170000000000002</v>
      </c>
      <c r="E382" s="3">
        <v>0.50219820000000004</v>
      </c>
      <c r="F382" s="3">
        <v>0.51349040000000001</v>
      </c>
      <c r="G382" s="3">
        <v>9.7315700000000005E-2</v>
      </c>
      <c r="H382" s="3">
        <v>8.0404600000000007E-2</v>
      </c>
      <c r="I382" s="3">
        <v>0.1459018</v>
      </c>
      <c r="J382" s="4">
        <v>482.15800000000002</v>
      </c>
      <c r="K382" s="4">
        <v>12.016</v>
      </c>
      <c r="L382" s="9">
        <v>0.05</v>
      </c>
      <c r="M382" s="3">
        <v>0.54300000000000004</v>
      </c>
      <c r="N382" s="3">
        <v>8.8770000000000007</v>
      </c>
      <c r="O382" s="4">
        <v>47.222999999999999</v>
      </c>
      <c r="P382" s="4">
        <v>859.86900000000003</v>
      </c>
      <c r="Q382" s="4">
        <v>788.69</v>
      </c>
      <c r="R382" s="3">
        <v>5</v>
      </c>
      <c r="S382" s="4">
        <v>23.013000000000002</v>
      </c>
      <c r="T382" s="3">
        <v>1</v>
      </c>
      <c r="U382" s="4">
        <v>20.84</v>
      </c>
      <c r="V382" s="3">
        <v>0</v>
      </c>
      <c r="W382" s="4">
        <v>53.350515463917525</v>
      </c>
      <c r="X382" s="4">
        <v>68.814496644295289</v>
      </c>
      <c r="Y382" s="4">
        <v>14.751394860766062</v>
      </c>
      <c r="Z382" s="4">
        <v>8.3462830195433515</v>
      </c>
      <c r="AA382" s="4">
        <v>17.891479622004532</v>
      </c>
      <c r="AB382" s="4">
        <v>12.12866972301723</v>
      </c>
      <c r="AC382" s="5">
        <v>0.34289999999999998</v>
      </c>
      <c r="AD382" s="4">
        <v>28.4</v>
      </c>
      <c r="AE382" s="4">
        <v>78.453038674033152</v>
      </c>
      <c r="AF382" s="4">
        <v>1.03</v>
      </c>
      <c r="AG382" s="4">
        <v>3.0037911927675709</v>
      </c>
    </row>
    <row r="383" spans="1:33" x14ac:dyDescent="0.25">
      <c r="A383" s="3">
        <v>16</v>
      </c>
      <c r="B383" s="3" t="s">
        <v>68</v>
      </c>
      <c r="C383" s="3" t="s">
        <v>31</v>
      </c>
      <c r="D383" s="3">
        <v>1.23</v>
      </c>
      <c r="E383" s="3">
        <v>0.8392691000000001</v>
      </c>
      <c r="F383" s="3">
        <v>0.68871579999999999</v>
      </c>
      <c r="G383" s="3">
        <v>0.1632643</v>
      </c>
      <c r="H383" s="3">
        <v>5.5510799999999992E-2</v>
      </c>
      <c r="I383" s="3">
        <v>0.11063389999999999</v>
      </c>
      <c r="J383" s="4">
        <v>5035.2619999999997</v>
      </c>
      <c r="K383" s="4">
        <v>10.685</v>
      </c>
      <c r="L383" s="9">
        <v>0.05</v>
      </c>
      <c r="M383" s="3">
        <v>0.3</v>
      </c>
      <c r="N383" s="3">
        <v>3.7559999999999998</v>
      </c>
      <c r="O383" s="4">
        <v>42.834000000000003</v>
      </c>
      <c r="P383" s="4">
        <v>291.041</v>
      </c>
      <c r="Q383" s="4">
        <v>533.76199999999994</v>
      </c>
      <c r="R383" s="3">
        <v>5</v>
      </c>
      <c r="S383" s="4">
        <v>5.74</v>
      </c>
      <c r="T383" s="3">
        <v>3.369890329012962</v>
      </c>
      <c r="U383" s="4">
        <v>16.88</v>
      </c>
      <c r="V383" s="3">
        <v>0</v>
      </c>
      <c r="W383" s="4">
        <v>58.19984744469869</v>
      </c>
      <c r="X383" s="4">
        <v>45.732544378698215</v>
      </c>
      <c r="Y383" s="4">
        <v>10.940760160670319</v>
      </c>
      <c r="Z383" s="4">
        <v>5.3961333313560038</v>
      </c>
      <c r="AA383" s="4">
        <v>12.909362768992187</v>
      </c>
      <c r="AB383" s="4">
        <v>11.799328912627638</v>
      </c>
      <c r="AC383" s="5">
        <v>0.27939999999999998</v>
      </c>
      <c r="AD383" s="4">
        <v>79</v>
      </c>
      <c r="AE383" s="4">
        <v>72.080291970802918</v>
      </c>
      <c r="AF383" s="4">
        <v>1.522</v>
      </c>
      <c r="AG383" s="4">
        <v>5.4473872584108811</v>
      </c>
    </row>
    <row r="384" spans="1:33" x14ac:dyDescent="0.25">
      <c r="A384" s="3">
        <v>16</v>
      </c>
      <c r="B384" s="3" t="s">
        <v>83</v>
      </c>
      <c r="C384" s="3" t="s">
        <v>70</v>
      </c>
      <c r="D384" s="3">
        <v>0.89</v>
      </c>
      <c r="E384" s="3">
        <v>1.2857539</v>
      </c>
      <c r="F384" s="3">
        <v>0.36920829999999999</v>
      </c>
      <c r="G384" s="3">
        <v>0.40467500000000001</v>
      </c>
      <c r="H384" s="3">
        <v>4.7234899999999996E-2</v>
      </c>
      <c r="I384" s="3">
        <v>0.14661849999999998</v>
      </c>
      <c r="J384" s="4">
        <v>292.435</v>
      </c>
      <c r="K384" s="4">
        <v>27.51</v>
      </c>
      <c r="L384" s="10">
        <v>6.0609999999999999</v>
      </c>
      <c r="M384" s="3">
        <v>0.3</v>
      </c>
      <c r="N384" s="3">
        <v>4.8140000000000001</v>
      </c>
      <c r="O384" s="4">
        <v>32.061999999999998</v>
      </c>
      <c r="P384" s="4">
        <v>1167.1849999999999</v>
      </c>
      <c r="Q384" s="4">
        <v>1439.396</v>
      </c>
      <c r="R384" s="3">
        <v>5</v>
      </c>
      <c r="S384" s="4">
        <v>12.946</v>
      </c>
      <c r="T384" s="3">
        <v>1</v>
      </c>
      <c r="U384" s="4">
        <v>19.86</v>
      </c>
      <c r="V384" s="3">
        <v>0</v>
      </c>
      <c r="W384" s="4">
        <v>58.665338645418316</v>
      </c>
      <c r="X384" s="4">
        <v>83.81804713804712</v>
      </c>
      <c r="Y384" s="4">
        <v>20.277908271469709</v>
      </c>
      <c r="Z384" s="4">
        <v>7.3436634840143604</v>
      </c>
      <c r="AA384" s="4">
        <v>17.766356958916667</v>
      </c>
      <c r="AB384" s="4">
        <v>8.7614347205196168</v>
      </c>
      <c r="AC384" s="5">
        <v>0.31242000000000003</v>
      </c>
      <c r="AD384" s="4">
        <v>60.4</v>
      </c>
      <c r="AE384" s="4">
        <v>72.771084337349393</v>
      </c>
      <c r="AF384" s="4">
        <v>1.1399999999999999</v>
      </c>
      <c r="AG384" s="4">
        <v>3.6489341271365463</v>
      </c>
    </row>
    <row r="385" spans="1:33" x14ac:dyDescent="0.25">
      <c r="A385" s="3">
        <v>16</v>
      </c>
      <c r="B385" s="3" t="s">
        <v>110</v>
      </c>
      <c r="C385" s="3" t="s">
        <v>52</v>
      </c>
      <c r="D385" s="3">
        <v>1.2210000000000001</v>
      </c>
      <c r="E385" s="3">
        <v>0.44527630000000001</v>
      </c>
      <c r="F385" s="3">
        <v>0.37089319999999998</v>
      </c>
      <c r="G385" s="3">
        <v>0.1239001</v>
      </c>
      <c r="H385" s="3">
        <v>5.0369999999999998E-2</v>
      </c>
      <c r="I385" s="3">
        <v>0.10860070000000001</v>
      </c>
      <c r="J385" s="4">
        <v>95.548000000000002</v>
      </c>
      <c r="K385" s="4">
        <v>18.809999999999999</v>
      </c>
      <c r="L385" s="9">
        <v>0.05</v>
      </c>
      <c r="M385" s="3">
        <v>0.59499999999999997</v>
      </c>
      <c r="N385" s="3">
        <v>5.1719999999999997</v>
      </c>
      <c r="O385" s="4">
        <v>38.822000000000003</v>
      </c>
      <c r="P385" s="4">
        <v>320.20100000000002</v>
      </c>
      <c r="Q385" s="4">
        <v>245.495</v>
      </c>
      <c r="R385" s="3">
        <v>5</v>
      </c>
      <c r="S385" s="4">
        <v>7.2359999999999998</v>
      </c>
      <c r="T385" s="3">
        <v>1</v>
      </c>
      <c r="U385" s="4">
        <v>20.8</v>
      </c>
      <c r="V385" s="3">
        <v>0</v>
      </c>
      <c r="W385" s="4">
        <v>50.335570469798654</v>
      </c>
      <c r="X385" s="4">
        <v>110.57552353506242</v>
      </c>
      <c r="Y385" s="4">
        <v>22.264531090167971</v>
      </c>
      <c r="Z385" s="4">
        <v>1.418364008990431</v>
      </c>
      <c r="AA385" s="4">
        <v>2.8558950991834351</v>
      </c>
      <c r="AB385" s="4">
        <v>1.2827106430481259</v>
      </c>
      <c r="AC385" s="5">
        <v>0.26161999999999996</v>
      </c>
      <c r="AD385" s="4">
        <v>31.6</v>
      </c>
      <c r="AE385" s="4">
        <v>71.171171171171167</v>
      </c>
      <c r="AF385" s="4">
        <v>1.782</v>
      </c>
      <c r="AG385" s="4">
        <v>6.8114058558214214</v>
      </c>
    </row>
    <row r="386" spans="1:33" x14ac:dyDescent="0.25">
      <c r="A386" s="3">
        <v>16</v>
      </c>
      <c r="B386" s="3" t="s">
        <v>50</v>
      </c>
      <c r="C386" s="3" t="s">
        <v>29</v>
      </c>
      <c r="D386" s="3">
        <v>1.861</v>
      </c>
      <c r="E386" s="3">
        <v>0.94057760000000001</v>
      </c>
      <c r="F386" s="3">
        <v>0.67311030000000005</v>
      </c>
      <c r="G386" s="3">
        <v>0.30190610000000001</v>
      </c>
      <c r="H386" s="3">
        <v>5.7788300000000001E-2</v>
      </c>
      <c r="I386" s="3">
        <v>0.11731810000000001</v>
      </c>
      <c r="J386" s="4">
        <v>34.625</v>
      </c>
      <c r="K386" s="4">
        <v>50.889000000000003</v>
      </c>
      <c r="L386" s="9">
        <v>0.05</v>
      </c>
      <c r="M386" s="3">
        <v>0.3</v>
      </c>
      <c r="N386" s="3">
        <v>3.5640000000000001</v>
      </c>
      <c r="O386" s="4">
        <v>44.204000000000001</v>
      </c>
      <c r="P386" s="4">
        <v>323.49599999999998</v>
      </c>
      <c r="Q386" s="4">
        <v>264.38600000000002</v>
      </c>
      <c r="R386" s="3">
        <v>5</v>
      </c>
      <c r="S386" s="4">
        <v>7.8179999999999996</v>
      </c>
      <c r="T386" s="3">
        <v>1</v>
      </c>
      <c r="U386" s="4">
        <v>19.46</v>
      </c>
      <c r="V386" s="3">
        <v>3</v>
      </c>
      <c r="W386" s="4">
        <v>59.706959706959708</v>
      </c>
      <c r="X386" s="4">
        <v>60.751291234684246</v>
      </c>
      <c r="Y386" s="4">
        <v>15.077365915517092</v>
      </c>
      <c r="Z386" s="4">
        <v>5.4427666352861044</v>
      </c>
      <c r="AA386" s="4">
        <v>13.507957194846425</v>
      </c>
      <c r="AB386" s="4">
        <v>8.9590962178244364</v>
      </c>
      <c r="AC386" s="5">
        <v>0.21589999999999998</v>
      </c>
      <c r="AD386" s="4">
        <v>27</v>
      </c>
      <c r="AE386" s="4">
        <v>122.72727272727272</v>
      </c>
      <c r="AF386" s="4">
        <v>0.61</v>
      </c>
      <c r="AG386" s="4">
        <v>2.8253821213524781</v>
      </c>
    </row>
    <row r="387" spans="1:33" x14ac:dyDescent="0.25">
      <c r="A387" s="3">
        <v>16</v>
      </c>
      <c r="B387" s="3" t="s">
        <v>187</v>
      </c>
      <c r="C387" s="3" t="s">
        <v>39</v>
      </c>
      <c r="D387" s="3">
        <v>1.5069999999999999</v>
      </c>
      <c r="E387" s="3">
        <v>0.48451139999999998</v>
      </c>
      <c r="F387" s="3">
        <v>0.59544960000000002</v>
      </c>
      <c r="G387" s="3">
        <v>0.12030940000000001</v>
      </c>
      <c r="H387" s="3">
        <v>6.4089199999999999E-2</v>
      </c>
      <c r="I387" s="3">
        <v>0.13930709999999999</v>
      </c>
      <c r="J387" s="4">
        <v>334.75299999999999</v>
      </c>
      <c r="K387" s="4">
        <v>12.798999999999999</v>
      </c>
      <c r="L387" s="9">
        <v>0.05</v>
      </c>
      <c r="M387" s="3">
        <v>0.48299999999999998</v>
      </c>
      <c r="N387" s="3">
        <v>4.79</v>
      </c>
      <c r="O387" s="4">
        <v>49.783999999999999</v>
      </c>
      <c r="P387" s="4">
        <v>708.33199999999999</v>
      </c>
      <c r="Q387" s="4">
        <v>825.36300000000006</v>
      </c>
      <c r="R387" s="3">
        <v>5</v>
      </c>
      <c r="S387" s="4">
        <v>24.43</v>
      </c>
      <c r="T387" s="3">
        <v>1</v>
      </c>
      <c r="U387" s="4">
        <v>22.54</v>
      </c>
      <c r="V387" s="3">
        <v>0</v>
      </c>
      <c r="W387" s="4">
        <v>54.185022026431717</v>
      </c>
      <c r="X387" s="4">
        <v>83.319109390125831</v>
      </c>
      <c r="Y387" s="4">
        <v>18.185997914960154</v>
      </c>
      <c r="Z387" s="4">
        <v>9.8621712520932991</v>
      </c>
      <c r="AA387" s="4">
        <v>21.526085329088257</v>
      </c>
      <c r="AB387" s="4">
        <v>11.836625864440729</v>
      </c>
      <c r="AC387" s="5">
        <v>0.23876</v>
      </c>
      <c r="AD387" s="4">
        <v>18.399999999999999</v>
      </c>
      <c r="AE387" s="4">
        <v>88.461538461538453</v>
      </c>
      <c r="AF387" s="4">
        <v>0.91600000000000004</v>
      </c>
      <c r="AG387" s="4">
        <v>3.8364885240408779</v>
      </c>
    </row>
    <row r="388" spans="1:33" x14ac:dyDescent="0.25">
      <c r="A388" s="3">
        <v>16</v>
      </c>
      <c r="B388" s="3" t="s">
        <v>143</v>
      </c>
      <c r="C388" s="3" t="s">
        <v>144</v>
      </c>
      <c r="D388" s="3">
        <v>1.2669999999999999</v>
      </c>
      <c r="E388" s="3">
        <v>1.0097706</v>
      </c>
      <c r="F388" s="3">
        <v>0.82549470000000003</v>
      </c>
      <c r="G388" s="3">
        <v>0.5893526</v>
      </c>
      <c r="H388" s="3">
        <v>0.10843109999999999</v>
      </c>
      <c r="I388" s="3">
        <v>5.8048099999999998E-2</v>
      </c>
      <c r="J388" s="4">
        <v>17.771999999999998</v>
      </c>
      <c r="K388" s="4">
        <v>30.030999999999999</v>
      </c>
      <c r="L388" s="9">
        <v>0.05</v>
      </c>
      <c r="M388" s="3">
        <v>0.3</v>
      </c>
      <c r="N388" s="3">
        <v>17.047000000000001</v>
      </c>
      <c r="O388" s="4">
        <v>17.981999999999999</v>
      </c>
      <c r="P388" s="4">
        <v>24.6</v>
      </c>
      <c r="Q388" s="4">
        <v>167.358</v>
      </c>
      <c r="R388" s="3">
        <v>5</v>
      </c>
      <c r="S388" s="4">
        <v>32.286000000000001</v>
      </c>
      <c r="T388" s="3">
        <v>1</v>
      </c>
      <c r="U388" s="4">
        <v>21.22</v>
      </c>
      <c r="V388" s="3">
        <v>0</v>
      </c>
      <c r="W388" s="4">
        <v>56.986729117876664</v>
      </c>
      <c r="X388" s="4">
        <v>41.114071146245053</v>
      </c>
      <c r="Y388" s="4">
        <v>9.5584619125843755</v>
      </c>
      <c r="Z388" s="4">
        <v>9.4135358666251125</v>
      </c>
      <c r="AA388" s="4">
        <v>21.885189555620272</v>
      </c>
      <c r="AB388" s="4">
        <v>22.896141404096515</v>
      </c>
      <c r="AC388" s="5">
        <v>0.26415999999999995</v>
      </c>
      <c r="AD388" s="4">
        <v>98</v>
      </c>
      <c r="AE388" s="4">
        <v>88.929219600725958</v>
      </c>
      <c r="AF388" s="4">
        <v>0.70799999999999996</v>
      </c>
      <c r="AG388" s="4">
        <v>2.6801938219261059</v>
      </c>
    </row>
    <row r="389" spans="1:33" x14ac:dyDescent="0.25">
      <c r="A389" s="3">
        <v>16</v>
      </c>
      <c r="B389" s="3" t="s">
        <v>85</v>
      </c>
      <c r="C389" s="3" t="s">
        <v>39</v>
      </c>
      <c r="D389" s="3">
        <v>1.377</v>
      </c>
      <c r="E389" s="3">
        <v>0.55332769999999998</v>
      </c>
      <c r="F389" s="3">
        <v>0.92305009999999998</v>
      </c>
      <c r="G389" s="3">
        <v>7.7019400000000002E-2</v>
      </c>
      <c r="H389" s="3">
        <v>7.1848800000000004E-2</v>
      </c>
      <c r="I389" s="3">
        <v>0.36924839999999998</v>
      </c>
      <c r="J389" s="4">
        <v>123.96299999999999</v>
      </c>
      <c r="K389" s="4">
        <v>10.819000000000001</v>
      </c>
      <c r="L389" s="9">
        <v>0.05</v>
      </c>
      <c r="M389" s="3">
        <v>0.753</v>
      </c>
      <c r="N389" s="3">
        <v>6.2969999999999997</v>
      </c>
      <c r="O389" s="4">
        <v>32.811</v>
      </c>
      <c r="P389" s="4">
        <v>1210.384</v>
      </c>
      <c r="Q389" s="4">
        <v>578.46900000000005</v>
      </c>
      <c r="R389" s="3">
        <v>5</v>
      </c>
      <c r="S389" s="4">
        <v>34.567999999999998</v>
      </c>
      <c r="T389" s="3">
        <v>1</v>
      </c>
      <c r="U389" s="4">
        <v>29.59</v>
      </c>
      <c r="V389" s="3">
        <v>0</v>
      </c>
      <c r="W389" s="4">
        <v>51.367331855136733</v>
      </c>
      <c r="X389" s="4">
        <v>55.052221105527636</v>
      </c>
      <c r="Y389" s="4">
        <v>11.320008382337219</v>
      </c>
      <c r="Z389" s="4">
        <v>6.7482402695309336</v>
      </c>
      <c r="AA389" s="4">
        <v>13.87594085816923</v>
      </c>
      <c r="AB389" s="4">
        <v>12.257889207767789</v>
      </c>
      <c r="AC389" s="5">
        <v>0.55879999999999996</v>
      </c>
      <c r="AD389" s="4">
        <v>75.400000000000006</v>
      </c>
      <c r="AE389" s="4">
        <v>57.294832826747722</v>
      </c>
      <c r="AF389" s="4">
        <v>2.1440000000000001</v>
      </c>
      <c r="AG389" s="4">
        <v>3.8367931281317111</v>
      </c>
    </row>
    <row r="390" spans="1:33" x14ac:dyDescent="0.25">
      <c r="A390" s="3">
        <v>16</v>
      </c>
      <c r="B390" s="3" t="s">
        <v>54</v>
      </c>
      <c r="C390" s="3" t="s">
        <v>42</v>
      </c>
      <c r="D390" s="3">
        <v>1.8149999999999999</v>
      </c>
      <c r="E390" s="3">
        <v>0.24024430000000002</v>
      </c>
      <c r="F390" s="3">
        <v>0.81397229999999998</v>
      </c>
      <c r="G390" s="3">
        <v>0.21087829999999999</v>
      </c>
      <c r="H390" s="3">
        <v>0.1012467</v>
      </c>
      <c r="I390" s="3">
        <v>0.1242215</v>
      </c>
      <c r="J390" s="4">
        <v>28.111000000000001</v>
      </c>
      <c r="K390" s="4">
        <v>19.273</v>
      </c>
      <c r="L390" s="9">
        <v>0.05</v>
      </c>
      <c r="M390" s="3">
        <v>0.3</v>
      </c>
      <c r="N390" s="3">
        <v>3.88</v>
      </c>
      <c r="O390" s="4">
        <v>33.768000000000001</v>
      </c>
      <c r="P390" s="4">
        <v>352.53399999999999</v>
      </c>
      <c r="Q390" s="4">
        <v>84.037000000000006</v>
      </c>
      <c r="R390" s="3">
        <v>5</v>
      </c>
      <c r="S390" s="4">
        <v>12.445</v>
      </c>
      <c r="T390" s="3">
        <v>1</v>
      </c>
      <c r="U390" s="4">
        <v>17.66</v>
      </c>
      <c r="V390" s="3">
        <v>0</v>
      </c>
      <c r="W390" s="4">
        <v>58.300132802124836</v>
      </c>
      <c r="X390" s="4">
        <v>84.699879828326161</v>
      </c>
      <c r="Y390" s="4">
        <v>20.311786468385222</v>
      </c>
      <c r="Z390" s="4">
        <v>12.201380528464332</v>
      </c>
      <c r="AA390" s="4">
        <v>29.259998528451092</v>
      </c>
      <c r="AB390" s="4">
        <v>14.405428382182695</v>
      </c>
      <c r="AC390" s="5">
        <v>0.29209999999999997</v>
      </c>
      <c r="AD390" s="4">
        <v>56.8</v>
      </c>
      <c r="AE390" s="4">
        <v>90.445859872611464</v>
      </c>
      <c r="AF390" s="4">
        <v>0.51800000000000002</v>
      </c>
      <c r="AG390" s="4">
        <v>1.7733652858610067</v>
      </c>
    </row>
    <row r="391" spans="1:33" x14ac:dyDescent="0.25">
      <c r="A391" s="3">
        <v>16</v>
      </c>
      <c r="B391" s="3" t="s">
        <v>189</v>
      </c>
      <c r="C391" s="3" t="s">
        <v>56</v>
      </c>
      <c r="D391" s="3">
        <v>1.974</v>
      </c>
      <c r="E391" s="3">
        <v>0.37853049999999999</v>
      </c>
      <c r="F391" s="3">
        <v>1.2102765</v>
      </c>
      <c r="G391" s="3">
        <v>0.24033310000000002</v>
      </c>
      <c r="H391" s="3">
        <v>0.13033409999999998</v>
      </c>
      <c r="I391" s="3">
        <v>0.1445555</v>
      </c>
      <c r="J391" s="4">
        <v>228.26499999999999</v>
      </c>
      <c r="K391" s="4">
        <v>20.45</v>
      </c>
      <c r="L391" s="3">
        <v>8.6850000000000005</v>
      </c>
      <c r="M391" s="3">
        <v>0.3</v>
      </c>
      <c r="N391" s="3">
        <v>6.6360000000000001</v>
      </c>
      <c r="O391" s="4">
        <v>36.314</v>
      </c>
      <c r="P391" s="4">
        <v>965.904</v>
      </c>
      <c r="Q391" s="4">
        <v>83.369</v>
      </c>
      <c r="R391" s="3">
        <v>6.1059999999999999</v>
      </c>
      <c r="S391" s="4">
        <v>21.579000000000001</v>
      </c>
      <c r="T391" s="3">
        <v>1</v>
      </c>
      <c r="U391" s="4">
        <v>18.07</v>
      </c>
      <c r="V391" s="3">
        <v>0</v>
      </c>
      <c r="W391" s="4">
        <v>62.043795620437962</v>
      </c>
      <c r="X391" s="4">
        <v>106.42342205323195</v>
      </c>
      <c r="Y391" s="4">
        <v>28.038478502486115</v>
      </c>
      <c r="Z391" s="4">
        <v>6.4874235896849459</v>
      </c>
      <c r="AA391" s="4">
        <v>17.091865995900726</v>
      </c>
      <c r="AB391" s="4">
        <v>6.095860727387624</v>
      </c>
      <c r="AC391" s="5">
        <v>0.26161999999999996</v>
      </c>
      <c r="AD391" s="4">
        <v>23.2</v>
      </c>
      <c r="AE391" s="4">
        <v>111.53846153846153</v>
      </c>
      <c r="AF391" s="4">
        <v>0.93200000000000005</v>
      </c>
      <c r="AG391" s="4">
        <v>3.5624187753229881</v>
      </c>
    </row>
    <row r="392" spans="1:33" x14ac:dyDescent="0.25">
      <c r="A392" s="3">
        <v>16</v>
      </c>
      <c r="B392" s="3" t="s">
        <v>59</v>
      </c>
      <c r="C392" s="3" t="s">
        <v>44</v>
      </c>
      <c r="D392" s="3">
        <f>(1.378+1.386)/2</f>
        <v>1.3819999999999999</v>
      </c>
      <c r="E392" s="3">
        <v>0.43942629999999999</v>
      </c>
      <c r="F392" s="3">
        <v>0.75955254999999999</v>
      </c>
      <c r="G392" s="3">
        <v>0.17422635</v>
      </c>
      <c r="H392" s="3">
        <v>6.4276150000000004E-2</v>
      </c>
      <c r="I392" s="3">
        <v>0.18721925</v>
      </c>
      <c r="J392" s="4">
        <v>49.927000000000007</v>
      </c>
      <c r="K392" s="4">
        <v>41.663499999999999</v>
      </c>
      <c r="L392" s="9">
        <v>0.05</v>
      </c>
      <c r="M392" s="3">
        <v>0.39800000000000002</v>
      </c>
      <c r="N392" s="3">
        <v>16.248000000000001</v>
      </c>
      <c r="O392" s="4">
        <v>42.653499999999994</v>
      </c>
      <c r="P392" s="4">
        <v>1208.249</v>
      </c>
      <c r="Q392" s="4">
        <v>238.95150000000001</v>
      </c>
      <c r="R392" s="3">
        <v>5</v>
      </c>
      <c r="S392" s="4">
        <v>23.020499999999998</v>
      </c>
      <c r="T392" s="3">
        <v>1</v>
      </c>
      <c r="U392" s="4">
        <v>18.79</v>
      </c>
      <c r="V392" s="3">
        <v>0</v>
      </c>
      <c r="W392" s="4">
        <v>59.848484848484851</v>
      </c>
      <c r="X392" s="4">
        <v>36.786241134751769</v>
      </c>
      <c r="Y392" s="4">
        <v>9.161856282617423</v>
      </c>
      <c r="Z392" s="4">
        <v>1.6737378999417076</v>
      </c>
      <c r="AA392" s="4">
        <v>4.16855476966614</v>
      </c>
      <c r="AB392" s="4">
        <v>4.5499019424426494</v>
      </c>
      <c r="AC392" s="5">
        <v>0.27685999999999999</v>
      </c>
      <c r="AD392" s="4">
        <v>29</v>
      </c>
      <c r="AE392" s="4">
        <v>91.19496855345912</v>
      </c>
      <c r="AF392" s="4">
        <v>1.036</v>
      </c>
      <c r="AG392" s="4">
        <v>3.7419634472296468</v>
      </c>
    </row>
    <row r="393" spans="1:33" x14ac:dyDescent="0.25">
      <c r="A393" s="3">
        <v>16</v>
      </c>
      <c r="B393" s="3" t="s">
        <v>173</v>
      </c>
      <c r="C393" s="3" t="s">
        <v>56</v>
      </c>
      <c r="D393" s="3">
        <v>3.0819999999999999</v>
      </c>
      <c r="E393" s="3">
        <v>0.50876139999999992</v>
      </c>
      <c r="F393" s="3">
        <v>1.1037443999999998</v>
      </c>
      <c r="G393" s="3">
        <v>0.25911329999999999</v>
      </c>
      <c r="H393" s="3">
        <v>0.22335920000000001</v>
      </c>
      <c r="I393" s="3">
        <v>0.16850190000000001</v>
      </c>
      <c r="J393" s="4">
        <v>17.971</v>
      </c>
      <c r="K393" s="4">
        <v>50.716000000000001</v>
      </c>
      <c r="L393" s="9">
        <v>0.05</v>
      </c>
      <c r="M393" s="3">
        <v>0.3</v>
      </c>
      <c r="N393" s="3">
        <v>7.4359999999999999</v>
      </c>
      <c r="O393" s="4">
        <v>31.835000000000001</v>
      </c>
      <c r="P393" s="4">
        <v>226.79599999999999</v>
      </c>
      <c r="Q393" s="4">
        <v>24.54</v>
      </c>
      <c r="R393" s="3">
        <v>5</v>
      </c>
      <c r="S393" s="4">
        <v>17.853999999999999</v>
      </c>
      <c r="T393" s="3">
        <v>1</v>
      </c>
      <c r="U393" s="4">
        <v>12.31</v>
      </c>
      <c r="V393" s="3">
        <v>0</v>
      </c>
      <c r="W393" s="4">
        <v>70.212765957446805</v>
      </c>
      <c r="X393" s="4">
        <v>78.248437810945248</v>
      </c>
      <c r="Y393" s="4">
        <v>26.269118407960192</v>
      </c>
      <c r="Z393" s="4">
        <v>0.59748299182706099</v>
      </c>
      <c r="AA393" s="4">
        <v>2.0058357582765618</v>
      </c>
      <c r="AB393" s="4">
        <v>0.76357178308227669</v>
      </c>
      <c r="AC393" s="5">
        <v>0.21335999999999999</v>
      </c>
      <c r="AD393" s="4">
        <v>49.4</v>
      </c>
      <c r="AE393" s="4">
        <v>176.42857142857144</v>
      </c>
      <c r="AF393" s="4">
        <v>0.47699999999999998</v>
      </c>
      <c r="AG393" s="4">
        <v>2.2356580427446571</v>
      </c>
    </row>
    <row r="394" spans="1:33" x14ac:dyDescent="0.25">
      <c r="A394" s="3">
        <v>16</v>
      </c>
      <c r="B394" s="3" t="s">
        <v>141</v>
      </c>
      <c r="C394" s="3" t="s">
        <v>61</v>
      </c>
      <c r="D394" s="3">
        <v>1.5449999999999999</v>
      </c>
      <c r="E394" s="3">
        <v>1.3466073000000001</v>
      </c>
      <c r="F394" s="3">
        <v>0.91274290000000002</v>
      </c>
      <c r="G394" s="3">
        <v>0.52142070000000007</v>
      </c>
      <c r="H394" s="3">
        <v>8.0047400000000005E-2</v>
      </c>
      <c r="I394" s="3">
        <v>0.2077812</v>
      </c>
      <c r="J394" s="4">
        <v>20.62</v>
      </c>
      <c r="K394" s="4">
        <v>28.541</v>
      </c>
      <c r="L394" s="9">
        <v>0.05</v>
      </c>
      <c r="M394" s="3">
        <v>0.3</v>
      </c>
      <c r="N394" s="3">
        <v>6.032</v>
      </c>
      <c r="O394" s="4">
        <v>34.72</v>
      </c>
      <c r="P394" s="4">
        <v>215.76</v>
      </c>
      <c r="Q394" s="4">
        <v>309.399</v>
      </c>
      <c r="R394" s="3">
        <v>5</v>
      </c>
      <c r="S394" s="4">
        <v>53.197000000000003</v>
      </c>
      <c r="T394" s="3">
        <v>1</v>
      </c>
      <c r="U394" s="4">
        <v>14.75</v>
      </c>
      <c r="V394" s="3">
        <v>0</v>
      </c>
      <c r="W394" s="4">
        <v>56.36363636363636</v>
      </c>
      <c r="X394" s="4">
        <v>16.942563208369656</v>
      </c>
      <c r="Y394" s="4">
        <v>3.8826707352513794</v>
      </c>
      <c r="Z394" s="4">
        <v>0.43742916408451216</v>
      </c>
      <c r="AA394" s="4">
        <v>1.0024418343603403</v>
      </c>
      <c r="AB394" s="4">
        <v>2.5818358102298324</v>
      </c>
      <c r="AC394" s="5">
        <v>0.21843999999999997</v>
      </c>
      <c r="AD394" s="4">
        <v>25.4</v>
      </c>
      <c r="AE394" s="4">
        <v>88.194444444444443</v>
      </c>
      <c r="AF394" s="4">
        <v>0.65</v>
      </c>
      <c r="AG394" s="4">
        <v>2.9756454861746939</v>
      </c>
    </row>
    <row r="395" spans="1:33" x14ac:dyDescent="0.25">
      <c r="A395" s="3">
        <v>17</v>
      </c>
      <c r="B395" s="3" t="s">
        <v>164</v>
      </c>
      <c r="C395" s="3" t="s">
        <v>165</v>
      </c>
      <c r="D395" s="3">
        <v>1.9550000000000001</v>
      </c>
      <c r="E395" s="3">
        <v>0.82011520000000004</v>
      </c>
      <c r="F395" s="3">
        <v>1.3159791999999999</v>
      </c>
      <c r="G395" s="3">
        <v>0.2229082</v>
      </c>
      <c r="H395" s="3">
        <v>0.15127499999999999</v>
      </c>
      <c r="I395" s="3">
        <v>0.1661089</v>
      </c>
      <c r="J395" s="4">
        <v>49.326999999999998</v>
      </c>
      <c r="K395" s="4">
        <v>14.862</v>
      </c>
      <c r="L395" s="9">
        <v>0.05</v>
      </c>
      <c r="M395" s="3">
        <v>0.3</v>
      </c>
      <c r="N395" s="3">
        <v>4.8559999999999999</v>
      </c>
      <c r="O395" s="4">
        <v>71.268000000000001</v>
      </c>
      <c r="P395" s="4">
        <v>21.314</v>
      </c>
      <c r="Q395" s="4">
        <v>109.242</v>
      </c>
      <c r="R395" s="3">
        <v>5</v>
      </c>
      <c r="S395" s="4">
        <v>10.500999999999999</v>
      </c>
      <c r="T395" s="3">
        <v>1</v>
      </c>
      <c r="U395" s="4">
        <v>19.04</v>
      </c>
      <c r="V395" s="3">
        <v>0</v>
      </c>
      <c r="W395" s="4">
        <v>68.421052631578931</v>
      </c>
      <c r="X395" s="4">
        <v>36.134510556621876</v>
      </c>
      <c r="Y395" s="4">
        <v>11.442595009596923</v>
      </c>
      <c r="Z395" s="4">
        <v>1.5159698745584878</v>
      </c>
      <c r="AA395" s="4">
        <v>4.8005712694352081</v>
      </c>
      <c r="AB395" s="4">
        <v>4.1953518982442022</v>
      </c>
      <c r="AC395" s="5">
        <v>0.23367999999999997</v>
      </c>
      <c r="AD395" s="4">
        <v>17.8</v>
      </c>
      <c r="AE395" s="4">
        <v>103.66826156299838</v>
      </c>
      <c r="AF395" s="4">
        <v>0.58799999999999997</v>
      </c>
      <c r="AG395" s="4">
        <v>2.5162615542622393</v>
      </c>
    </row>
    <row r="396" spans="1:33" x14ac:dyDescent="0.25">
      <c r="A396" s="3">
        <v>17</v>
      </c>
      <c r="B396" s="3" t="s">
        <v>190</v>
      </c>
      <c r="C396" s="3" t="s">
        <v>95</v>
      </c>
      <c r="D396" s="3">
        <v>2.4580000000000002</v>
      </c>
      <c r="E396" s="3">
        <v>0.49320910000000001</v>
      </c>
      <c r="F396" s="3">
        <v>1.3276124</v>
      </c>
      <c r="G396" s="3">
        <v>0.15131749999999999</v>
      </c>
      <c r="H396" s="3">
        <v>0.21674369999999998</v>
      </c>
      <c r="I396" s="3">
        <v>9.5211799999999999E-2</v>
      </c>
      <c r="J396" s="4">
        <v>15.920999999999999</v>
      </c>
      <c r="K396" s="4">
        <v>14.109</v>
      </c>
      <c r="L396" s="9">
        <v>0.05</v>
      </c>
      <c r="M396" s="3">
        <v>0.3</v>
      </c>
      <c r="N396" s="3">
        <v>8.7780000000000005</v>
      </c>
      <c r="O396" s="4">
        <v>32.747999999999998</v>
      </c>
      <c r="P396" s="4">
        <v>26.686</v>
      </c>
      <c r="Q396" s="4">
        <v>39.704999999999998</v>
      </c>
      <c r="R396" s="3">
        <v>5</v>
      </c>
      <c r="S396" s="4">
        <v>8.8030000000000008</v>
      </c>
      <c r="T396" s="3">
        <v>1</v>
      </c>
      <c r="U396" s="4">
        <v>21.3</v>
      </c>
      <c r="V396" s="3">
        <v>1</v>
      </c>
      <c r="W396" s="4">
        <v>59.91902834008097</v>
      </c>
      <c r="X396" s="4">
        <v>74.087140115163137</v>
      </c>
      <c r="Y396" s="4">
        <v>18.484367281257871</v>
      </c>
      <c r="Z396" s="4">
        <v>9.2097593734061611</v>
      </c>
      <c r="AA396" s="4">
        <v>22.97788449728608</v>
      </c>
      <c r="AB396" s="4">
        <v>12.430982433780345</v>
      </c>
      <c r="AC396" s="5">
        <v>0.28447999999999996</v>
      </c>
      <c r="AD396" s="4">
        <v>38.6</v>
      </c>
      <c r="AE396" s="4">
        <v>30.26213552529342</v>
      </c>
      <c r="AF396" s="4">
        <v>1.37</v>
      </c>
      <c r="AG396" s="4">
        <v>4.8158042744656928</v>
      </c>
    </row>
    <row r="397" spans="1:33" x14ac:dyDescent="0.25">
      <c r="A397" s="3">
        <v>17</v>
      </c>
      <c r="B397" s="3" t="s">
        <v>191</v>
      </c>
      <c r="C397" s="3" t="s">
        <v>58</v>
      </c>
      <c r="D397" s="3">
        <v>3.8769999999999998</v>
      </c>
      <c r="E397" s="3">
        <v>1.1804215</v>
      </c>
      <c r="F397" s="3">
        <v>1.0380795</v>
      </c>
      <c r="G397" s="3">
        <v>0.39735410000000004</v>
      </c>
      <c r="H397" s="3">
        <v>0.1647381</v>
      </c>
      <c r="I397" s="3">
        <v>0.27963879999999997</v>
      </c>
      <c r="J397" s="4">
        <v>54.106000000000002</v>
      </c>
      <c r="K397" s="4">
        <v>56.67</v>
      </c>
      <c r="L397" s="9">
        <v>0.05</v>
      </c>
      <c r="M397" s="3">
        <v>0.3</v>
      </c>
      <c r="N397" s="3">
        <v>5.8970000000000002</v>
      </c>
      <c r="O397" s="4">
        <v>80.786000000000001</v>
      </c>
      <c r="P397" s="4">
        <v>38.295999999999999</v>
      </c>
      <c r="Q397" s="4">
        <v>320.77499999999998</v>
      </c>
      <c r="R397" s="3">
        <v>5</v>
      </c>
      <c r="S397" s="4">
        <v>20.891999999999999</v>
      </c>
      <c r="T397" s="3">
        <v>1</v>
      </c>
      <c r="U397" s="4">
        <v>20.329999999999998</v>
      </c>
      <c r="V397" s="3">
        <v>0</v>
      </c>
      <c r="W397" s="4">
        <v>65.333333333333329</v>
      </c>
      <c r="X397" s="4">
        <v>25.497926059513077</v>
      </c>
      <c r="Y397" s="4">
        <v>7.3551709787056936</v>
      </c>
      <c r="Z397" s="4">
        <v>0.52619913522738926</v>
      </c>
      <c r="AA397" s="4">
        <v>1.517882120848238</v>
      </c>
      <c r="AB397" s="4">
        <v>2.0636938627840617</v>
      </c>
      <c r="AC397" s="5">
        <v>0.17526</v>
      </c>
      <c r="AD397" s="4">
        <v>11.4</v>
      </c>
      <c r="AE397" s="4">
        <v>251.28205128205124</v>
      </c>
      <c r="AF397" s="4">
        <v>0.63600000000000001</v>
      </c>
      <c r="AG397" s="4">
        <v>3.6288942143101677</v>
      </c>
    </row>
    <row r="398" spans="1:33" x14ac:dyDescent="0.25">
      <c r="A398" s="3">
        <v>17</v>
      </c>
      <c r="B398" s="3" t="s">
        <v>192</v>
      </c>
      <c r="C398" s="3" t="s">
        <v>193</v>
      </c>
      <c r="D398" s="3">
        <v>3.4239999999999999</v>
      </c>
      <c r="E398" s="3">
        <v>0.57451459999999999</v>
      </c>
      <c r="F398" s="3">
        <v>3.7323146</v>
      </c>
      <c r="G398" s="3">
        <v>0.15237919999999999</v>
      </c>
      <c r="H398" s="3">
        <v>0.43628779999999995</v>
      </c>
      <c r="I398" s="3">
        <v>0.19279179999999999</v>
      </c>
      <c r="J398" s="4">
        <v>27.925000000000001</v>
      </c>
      <c r="K398" s="4">
        <v>28.881</v>
      </c>
      <c r="L398" s="9">
        <v>0.05</v>
      </c>
      <c r="M398" s="3">
        <v>0.3</v>
      </c>
      <c r="N398" s="3">
        <v>12.784000000000001</v>
      </c>
      <c r="O398" s="4">
        <v>10.728999999999999</v>
      </c>
      <c r="P398" s="4">
        <v>30.59</v>
      </c>
      <c r="Q398" s="4">
        <v>787.21699999999998</v>
      </c>
      <c r="R398" s="3">
        <v>5</v>
      </c>
      <c r="S398" s="4">
        <v>14.531000000000001</v>
      </c>
      <c r="T398" s="3">
        <v>1</v>
      </c>
      <c r="U398" s="4">
        <v>23.43</v>
      </c>
      <c r="V398" s="3">
        <v>0</v>
      </c>
      <c r="W398" s="4">
        <v>72.41379310344827</v>
      </c>
      <c r="X398" s="4">
        <v>11.242053231939163</v>
      </c>
      <c r="Y398" s="4">
        <v>4.0752442965779458</v>
      </c>
      <c r="Z398" s="4">
        <v>0.46986706625053115</v>
      </c>
      <c r="AA398" s="4">
        <v>1.7032681151581752</v>
      </c>
      <c r="AB398" s="4">
        <v>4.1795484913344687</v>
      </c>
      <c r="AC398" s="5">
        <v>0.22352</v>
      </c>
      <c r="AD398" s="4">
        <v>38.4</v>
      </c>
      <c r="AE398" s="4">
        <v>64.655172413793096</v>
      </c>
      <c r="AF398" s="4">
        <v>0.59399999999999997</v>
      </c>
      <c r="AG398" s="4">
        <v>2.6574803149606296</v>
      </c>
    </row>
    <row r="399" spans="1:33" x14ac:dyDescent="0.25">
      <c r="A399" s="3">
        <v>17</v>
      </c>
      <c r="B399" s="3" t="s">
        <v>194</v>
      </c>
      <c r="C399" s="3" t="s">
        <v>159</v>
      </c>
      <c r="D399" s="3">
        <v>2.9510000000000001</v>
      </c>
      <c r="E399" s="3">
        <v>0.65547739999999999</v>
      </c>
      <c r="F399" s="3">
        <v>2.0530097</v>
      </c>
      <c r="G399" s="3">
        <v>0.32773090000000005</v>
      </c>
      <c r="H399" s="3">
        <v>0.24487379999999997</v>
      </c>
      <c r="I399" s="3">
        <v>0.18903610000000001</v>
      </c>
      <c r="J399" s="4">
        <v>25.154</v>
      </c>
      <c r="K399" s="4">
        <v>35.491</v>
      </c>
      <c r="L399" s="9">
        <v>0.05</v>
      </c>
      <c r="M399" s="3">
        <v>0.3</v>
      </c>
      <c r="N399" s="3">
        <v>10.944000000000001</v>
      </c>
      <c r="O399" s="4">
        <v>8.8260000000000005</v>
      </c>
      <c r="P399" s="4">
        <v>26.105</v>
      </c>
      <c r="Q399" s="4">
        <v>208.685</v>
      </c>
      <c r="R399" s="3">
        <v>5</v>
      </c>
      <c r="S399" s="4">
        <v>20.594999999999999</v>
      </c>
      <c r="T399" s="3">
        <v>1</v>
      </c>
      <c r="V399" s="3">
        <v>0</v>
      </c>
      <c r="W399" s="4">
        <v>68.547249647390686</v>
      </c>
      <c r="X399" s="4">
        <v>20.205258033106134</v>
      </c>
      <c r="Y399" s="4">
        <v>6.4240035629920387</v>
      </c>
      <c r="Z399" s="4">
        <v>0.78029552628912824</v>
      </c>
      <c r="AA399" s="4">
        <v>2.4808499019685732</v>
      </c>
      <c r="AB399" s="4">
        <v>3.8618439072177204</v>
      </c>
      <c r="AC399" s="5">
        <v>0.26161999999999996</v>
      </c>
      <c r="AD399" s="4">
        <v>52.2</v>
      </c>
      <c r="AE399" s="4">
        <v>30.738676971924075</v>
      </c>
      <c r="AF399" s="4">
        <v>0.59199999999999997</v>
      </c>
      <c r="AG399" s="4">
        <v>2.2628239431236148</v>
      </c>
    </row>
    <row r="400" spans="1:33" x14ac:dyDescent="0.25">
      <c r="A400" s="3">
        <v>17</v>
      </c>
      <c r="B400" s="3" t="s">
        <v>195</v>
      </c>
      <c r="C400" s="3" t="s">
        <v>159</v>
      </c>
      <c r="D400" s="3">
        <v>3.1309999999999998</v>
      </c>
      <c r="E400" s="3">
        <v>2.1746995</v>
      </c>
      <c r="F400" s="3">
        <v>2.1948824</v>
      </c>
      <c r="G400" s="3">
        <v>0.41412359999999998</v>
      </c>
      <c r="H400" s="3">
        <v>0.2674783</v>
      </c>
      <c r="I400" s="3">
        <v>0.54701069999999996</v>
      </c>
      <c r="J400" s="4">
        <v>21.152000000000001</v>
      </c>
      <c r="K400" s="4">
        <v>24.161999999999999</v>
      </c>
      <c r="L400" s="9">
        <v>0.05</v>
      </c>
      <c r="M400" s="3">
        <v>0.3</v>
      </c>
      <c r="N400" s="3">
        <v>7.7249999999999996</v>
      </c>
      <c r="O400" s="4">
        <v>3.6589999999999998</v>
      </c>
      <c r="P400" s="4">
        <v>40.981999999999999</v>
      </c>
      <c r="Q400" s="4">
        <v>153.12700000000001</v>
      </c>
      <c r="R400" s="3">
        <v>5</v>
      </c>
      <c r="S400" s="4">
        <v>19.783000000000001</v>
      </c>
      <c r="T400" s="3">
        <v>1</v>
      </c>
      <c r="V400" s="3">
        <v>0</v>
      </c>
      <c r="W400" s="4">
        <v>73.770491803278688</v>
      </c>
      <c r="X400" s="4">
        <v>12.287529411764709</v>
      </c>
      <c r="Y400" s="4">
        <v>4.6846205882352958</v>
      </c>
      <c r="Z400" s="4">
        <v>0.35790977166608434</v>
      </c>
      <c r="AA400" s="4">
        <v>1.3645310044769465</v>
      </c>
      <c r="AB400" s="4">
        <v>2.9127887280855922</v>
      </c>
      <c r="AC400" s="5">
        <v>0.25907999999999998</v>
      </c>
      <c r="AD400" s="4">
        <v>27</v>
      </c>
      <c r="AE400" s="4">
        <v>76.844262295081975</v>
      </c>
      <c r="AF400" s="4">
        <v>0.75</v>
      </c>
      <c r="AG400" s="4">
        <v>2.8948587308939326</v>
      </c>
    </row>
    <row r="401" spans="1:33" x14ac:dyDescent="0.25">
      <c r="A401" s="3">
        <v>17</v>
      </c>
      <c r="B401" s="3" t="s">
        <v>196</v>
      </c>
      <c r="C401" s="3" t="s">
        <v>29</v>
      </c>
      <c r="D401" s="3">
        <v>2.2610000000000001</v>
      </c>
      <c r="E401" s="3">
        <v>1.7180293000000002</v>
      </c>
      <c r="F401" s="3">
        <v>2.5053532000000001</v>
      </c>
      <c r="G401" s="3">
        <v>0.21012829999999999</v>
      </c>
      <c r="H401" s="3">
        <v>0.197074</v>
      </c>
      <c r="I401" s="3">
        <v>0.12839439999999999</v>
      </c>
      <c r="J401" s="4">
        <v>30.58</v>
      </c>
      <c r="K401" s="4">
        <v>27.239000000000001</v>
      </c>
      <c r="L401" s="9">
        <v>0.05</v>
      </c>
      <c r="M401" s="3">
        <v>0.3</v>
      </c>
      <c r="N401" s="3">
        <v>4.6790000000000003</v>
      </c>
      <c r="O401" s="4">
        <v>20.713000000000001</v>
      </c>
      <c r="P401" s="4">
        <v>33.710999999999999</v>
      </c>
      <c r="Q401" s="4">
        <v>32.113</v>
      </c>
      <c r="R401" s="3">
        <v>7.1980000000000004</v>
      </c>
      <c r="S401" s="4">
        <v>42.183</v>
      </c>
      <c r="T401" s="3">
        <v>1</v>
      </c>
      <c r="V401" s="3">
        <v>3</v>
      </c>
      <c r="W401" s="4">
        <v>65.074626865671647</v>
      </c>
      <c r="X401" s="4">
        <v>33.731265597147953</v>
      </c>
      <c r="Y401" s="4">
        <v>9.6580974145680063</v>
      </c>
      <c r="Z401" s="4">
        <v>3.9182819693524582</v>
      </c>
      <c r="AA401" s="4">
        <v>11.219012476351057</v>
      </c>
      <c r="AB401" s="4">
        <v>11.616172414484669</v>
      </c>
      <c r="AC401" s="5">
        <v>0.37083999999999995</v>
      </c>
      <c r="AD401" s="4">
        <v>55.6</v>
      </c>
      <c r="AE401" s="4">
        <v>18.539779733809588</v>
      </c>
      <c r="AF401" s="4">
        <v>1.1060000000000001</v>
      </c>
      <c r="AG401" s="4">
        <v>2.9824182936037111</v>
      </c>
    </row>
    <row r="402" spans="1:33" x14ac:dyDescent="0.25">
      <c r="A402" s="3">
        <v>17</v>
      </c>
      <c r="B402" s="3" t="s">
        <v>153</v>
      </c>
      <c r="C402" s="3" t="s">
        <v>154</v>
      </c>
      <c r="D402" s="3">
        <v>2.6560000000000001</v>
      </c>
      <c r="E402" s="3">
        <v>0.82332749999999999</v>
      </c>
      <c r="F402" s="3">
        <v>1.2201004</v>
      </c>
      <c r="G402" s="3">
        <v>0.13168460000000001</v>
      </c>
      <c r="H402" s="3">
        <v>0.31177480000000002</v>
      </c>
      <c r="I402" s="3">
        <v>0.15695889999999998</v>
      </c>
      <c r="J402" s="4">
        <v>36.654000000000003</v>
      </c>
      <c r="K402" s="4">
        <v>15.170999999999999</v>
      </c>
      <c r="L402" s="9">
        <v>0.05</v>
      </c>
      <c r="M402" s="3">
        <v>0.3</v>
      </c>
      <c r="N402" s="3">
        <v>7.4379999999999997</v>
      </c>
      <c r="O402" s="4">
        <v>13.587999999999999</v>
      </c>
      <c r="P402" s="4">
        <v>72.933999999999997</v>
      </c>
      <c r="Q402" s="4">
        <v>284.48899999999998</v>
      </c>
      <c r="R402" s="3">
        <v>5</v>
      </c>
      <c r="S402" s="4">
        <v>19.547999999999998</v>
      </c>
      <c r="T402" s="3">
        <v>1</v>
      </c>
      <c r="U402" s="4">
        <v>29.91</v>
      </c>
      <c r="V402" s="3">
        <v>0</v>
      </c>
      <c r="W402" s="4">
        <v>60.264900662251662</v>
      </c>
      <c r="X402" s="4">
        <v>15.386808888888888</v>
      </c>
      <c r="Y402" s="4">
        <v>3.8723469037037042</v>
      </c>
      <c r="Z402" s="4">
        <v>0.36165778598668563</v>
      </c>
      <c r="AA402" s="4">
        <v>0.91017209473315908</v>
      </c>
      <c r="AB402" s="4">
        <v>2.3504404883318313</v>
      </c>
      <c r="AC402" s="5">
        <v>0.23621999999999996</v>
      </c>
      <c r="AD402" s="4">
        <v>40</v>
      </c>
      <c r="AE402" s="4">
        <v>33.480500367917593</v>
      </c>
      <c r="AF402" s="4">
        <v>1.17</v>
      </c>
      <c r="AG402" s="4">
        <v>4.9530099060198127</v>
      </c>
    </row>
    <row r="403" spans="1:33" x14ac:dyDescent="0.25">
      <c r="A403" s="3">
        <v>17</v>
      </c>
      <c r="B403" s="3" t="s">
        <v>197</v>
      </c>
      <c r="C403" s="3" t="s">
        <v>47</v>
      </c>
      <c r="D403" s="3">
        <v>1.9139999999999999</v>
      </c>
      <c r="E403" s="3">
        <v>1.1049043000000001</v>
      </c>
      <c r="F403" s="3">
        <v>1.2047166</v>
      </c>
      <c r="G403" s="3">
        <v>0.63238309999999998</v>
      </c>
      <c r="H403" s="3">
        <v>0.6950383</v>
      </c>
      <c r="I403" s="3">
        <v>0.14544400000000002</v>
      </c>
      <c r="J403" s="4">
        <v>41.676000000000002</v>
      </c>
      <c r="K403" s="4">
        <v>16.46</v>
      </c>
      <c r="L403" s="9">
        <v>0.05</v>
      </c>
      <c r="M403" s="3">
        <v>0.64800000000000002</v>
      </c>
      <c r="N403" s="3">
        <v>7.9669999999999996</v>
      </c>
      <c r="O403" s="4">
        <v>11.977</v>
      </c>
      <c r="P403" s="4">
        <v>52.8</v>
      </c>
      <c r="Q403" s="4">
        <v>371.15</v>
      </c>
      <c r="R403" s="3">
        <v>5</v>
      </c>
      <c r="S403" s="4">
        <v>31.745000000000001</v>
      </c>
      <c r="T403" s="3">
        <v>1</v>
      </c>
      <c r="U403" s="4">
        <v>24.89</v>
      </c>
      <c r="V403" s="3">
        <v>0</v>
      </c>
      <c r="W403" s="4">
        <v>51.115241635687738</v>
      </c>
      <c r="X403" s="4">
        <v>35.285945945945954</v>
      </c>
      <c r="Y403" s="4">
        <v>7.2181897030109994</v>
      </c>
      <c r="Z403" s="4">
        <v>6.3668148795113737</v>
      </c>
      <c r="AA403" s="4">
        <v>13.024130818163952</v>
      </c>
      <c r="AB403" s="4">
        <v>18.043486461336784</v>
      </c>
      <c r="AC403" s="5">
        <v>0.24383999999999997</v>
      </c>
      <c r="AD403" s="4">
        <v>45</v>
      </c>
      <c r="AE403" s="4">
        <v>19.43545309341739</v>
      </c>
      <c r="AF403" s="4">
        <v>0.78600000000000003</v>
      </c>
      <c r="AG403" s="4">
        <v>3.223425196850394</v>
      </c>
    </row>
    <row r="404" spans="1:33" x14ac:dyDescent="0.25">
      <c r="A404" s="3">
        <v>17</v>
      </c>
      <c r="B404" s="3" t="s">
        <v>198</v>
      </c>
      <c r="C404" s="3" t="s">
        <v>95</v>
      </c>
      <c r="D404" s="3">
        <v>1.492</v>
      </c>
      <c r="E404" s="3">
        <v>1.8379079000000003</v>
      </c>
      <c r="F404" s="3">
        <v>0.69564150000000002</v>
      </c>
      <c r="G404" s="3">
        <v>0.1573609</v>
      </c>
      <c r="H404" s="3">
        <v>0.12282950000000001</v>
      </c>
      <c r="I404" s="3">
        <v>0.1049378</v>
      </c>
      <c r="J404" s="4">
        <v>61.584000000000003</v>
      </c>
      <c r="K404" s="4">
        <v>33.167000000000002</v>
      </c>
      <c r="L404" s="9">
        <v>0.05</v>
      </c>
      <c r="M404" s="3">
        <v>0.3</v>
      </c>
      <c r="N404" s="3">
        <v>4.58</v>
      </c>
      <c r="O404" s="4">
        <v>76.472999999999999</v>
      </c>
      <c r="P404" s="4">
        <v>142.535</v>
      </c>
      <c r="Q404" s="4">
        <v>441.40300000000002</v>
      </c>
      <c r="R404" s="3">
        <v>7.9</v>
      </c>
      <c r="S404" s="4">
        <v>7.0330000000000004</v>
      </c>
      <c r="T404" s="3">
        <v>1</v>
      </c>
      <c r="U404" s="4">
        <v>25.33</v>
      </c>
      <c r="V404" s="3">
        <v>0</v>
      </c>
      <c r="W404" s="4">
        <v>49.648382559774966</v>
      </c>
      <c r="X404" s="4">
        <v>71.372266666666675</v>
      </c>
      <c r="Y404" s="4">
        <v>14.174771396648048</v>
      </c>
      <c r="Z404" s="4">
        <v>10.178270902817458</v>
      </c>
      <c r="AA404" s="4">
        <v>20.214387184087187</v>
      </c>
      <c r="AB404" s="4">
        <v>14.260820593457574</v>
      </c>
      <c r="AC404" s="5">
        <v>0.41402</v>
      </c>
      <c r="AD404" s="4">
        <v>34</v>
      </c>
      <c r="AE404" s="4">
        <v>13.868263284853342</v>
      </c>
      <c r="AF404" s="4">
        <v>1.9239999999999999</v>
      </c>
      <c r="AG404" s="4">
        <v>4.6471184966909806</v>
      </c>
    </row>
    <row r="405" spans="1:33" x14ac:dyDescent="0.25">
      <c r="A405" s="3">
        <v>17</v>
      </c>
      <c r="B405" s="3" t="s">
        <v>153</v>
      </c>
      <c r="C405" s="3" t="s">
        <v>154</v>
      </c>
      <c r="D405" s="3">
        <v>2.9689999999999999</v>
      </c>
      <c r="E405" s="3">
        <v>1.2126783999999999</v>
      </c>
      <c r="F405" s="3">
        <v>0.81240330000000005</v>
      </c>
      <c r="G405" s="3">
        <v>0.21116509999999999</v>
      </c>
      <c r="H405" s="3">
        <v>0.13198070000000001</v>
      </c>
      <c r="I405" s="3">
        <v>0.17390849999999999</v>
      </c>
      <c r="J405" s="4">
        <v>38.082000000000001</v>
      </c>
      <c r="K405" s="4">
        <v>15.119</v>
      </c>
      <c r="L405" s="9">
        <v>0.05</v>
      </c>
      <c r="M405" s="3">
        <v>0.3</v>
      </c>
      <c r="N405" s="3">
        <v>10.071999999999999</v>
      </c>
      <c r="O405" s="4">
        <v>64.265000000000001</v>
      </c>
      <c r="P405" s="4">
        <v>235.57300000000001</v>
      </c>
      <c r="Q405" s="4">
        <v>230.018</v>
      </c>
      <c r="R405" s="3">
        <v>5</v>
      </c>
      <c r="S405" s="4">
        <v>26.417000000000002</v>
      </c>
      <c r="T405" s="3">
        <v>1</v>
      </c>
      <c r="U405" s="4">
        <v>26.51</v>
      </c>
      <c r="V405" s="3">
        <v>0</v>
      </c>
      <c r="W405" s="4">
        <v>54.68164794007491</v>
      </c>
      <c r="X405" s="4">
        <v>17.77056325023084</v>
      </c>
      <c r="Y405" s="4">
        <v>3.9212730477782105</v>
      </c>
      <c r="Z405" s="4">
        <v>0.38664922787020817</v>
      </c>
      <c r="AA405" s="4">
        <v>0.85318465984583125</v>
      </c>
      <c r="AB405" s="4">
        <v>2.1757848776413184</v>
      </c>
      <c r="AC405" s="5">
        <v>0.19811999999999999</v>
      </c>
      <c r="AD405" s="4">
        <v>24.4</v>
      </c>
      <c r="AE405" s="4">
        <v>45.191444578574306</v>
      </c>
      <c r="AF405" s="4">
        <v>0.89200000000000002</v>
      </c>
      <c r="AG405" s="4">
        <v>4.5023218251564714</v>
      </c>
    </row>
    <row r="406" spans="1:33" x14ac:dyDescent="0.25">
      <c r="A406" s="3">
        <v>17</v>
      </c>
      <c r="B406" s="3" t="s">
        <v>199</v>
      </c>
      <c r="C406" s="3" t="s">
        <v>29</v>
      </c>
      <c r="D406" s="3">
        <v>2.7789999999999999</v>
      </c>
      <c r="E406" s="3">
        <v>1.1642496999999998</v>
      </c>
      <c r="F406" s="3">
        <v>1.2389238</v>
      </c>
      <c r="G406" s="3">
        <v>0.38315359999999998</v>
      </c>
      <c r="H406" s="3">
        <v>0.20367080000000001</v>
      </c>
      <c r="I406" s="3">
        <v>0.19525689999999998</v>
      </c>
      <c r="J406" s="4">
        <v>29.809000000000001</v>
      </c>
      <c r="K406" s="4">
        <v>22.960999999999999</v>
      </c>
      <c r="L406" s="9">
        <v>0.05</v>
      </c>
      <c r="M406" s="3">
        <v>0.3</v>
      </c>
      <c r="N406" s="3">
        <v>12.848000000000001</v>
      </c>
      <c r="O406" s="4">
        <v>53.078000000000003</v>
      </c>
      <c r="P406" s="4">
        <v>160.19800000000001</v>
      </c>
      <c r="Q406" s="4">
        <v>285.39600000000002</v>
      </c>
      <c r="R406" s="3">
        <v>5</v>
      </c>
      <c r="S406" s="4">
        <v>21.439</v>
      </c>
      <c r="T406" s="3">
        <v>1</v>
      </c>
      <c r="U406" s="4">
        <v>29.09</v>
      </c>
      <c r="V406" s="3">
        <v>0</v>
      </c>
      <c r="W406" s="4">
        <v>67.130214917825541</v>
      </c>
      <c r="X406" s="4">
        <v>19.077197452229296</v>
      </c>
      <c r="Y406" s="4">
        <v>5.8038704556589904</v>
      </c>
      <c r="Z406" s="4">
        <v>0.51731805241921625</v>
      </c>
      <c r="AA406" s="4">
        <v>1.5738406902446158</v>
      </c>
      <c r="AB406" s="4">
        <v>2.7117088540631751</v>
      </c>
      <c r="AC406" s="5">
        <v>0.32257999999999998</v>
      </c>
      <c r="AD406" s="4">
        <v>93.2</v>
      </c>
      <c r="AE406" s="4">
        <v>12.909656714966451</v>
      </c>
      <c r="AF406" s="4">
        <v>1.268</v>
      </c>
      <c r="AG406" s="4">
        <v>3.9308078616157234</v>
      </c>
    </row>
    <row r="407" spans="1:33" x14ac:dyDescent="0.25">
      <c r="A407" s="3">
        <v>17</v>
      </c>
      <c r="B407" s="3" t="s">
        <v>200</v>
      </c>
      <c r="C407" s="3" t="s">
        <v>39</v>
      </c>
      <c r="D407" s="3">
        <v>2.0569999999999999</v>
      </c>
      <c r="E407" s="3">
        <v>1.93886805</v>
      </c>
      <c r="F407" s="3">
        <v>1.0000483499999999</v>
      </c>
      <c r="G407" s="3">
        <v>0.15560514999999997</v>
      </c>
      <c r="H407" s="3">
        <v>0.17727019999999999</v>
      </c>
      <c r="I407" s="3">
        <v>0.14769805</v>
      </c>
      <c r="J407" s="4">
        <v>232.40699999999998</v>
      </c>
      <c r="K407" s="4">
        <v>41.683499999999995</v>
      </c>
      <c r="L407" s="9">
        <v>0.05</v>
      </c>
      <c r="M407" s="3">
        <v>0.81400000000000006</v>
      </c>
      <c r="N407" s="3">
        <v>4.2889999999999997</v>
      </c>
      <c r="O407" s="4">
        <v>70.064499999999995</v>
      </c>
      <c r="P407" s="4">
        <v>27.738999999999997</v>
      </c>
      <c r="Q407" s="4">
        <v>62.008499999999998</v>
      </c>
      <c r="R407" s="3">
        <v>5</v>
      </c>
      <c r="S407" s="4">
        <v>10.0745</v>
      </c>
      <c r="T407" s="3">
        <v>1</v>
      </c>
      <c r="U407" s="4">
        <v>24.33</v>
      </c>
      <c r="V407" s="3">
        <v>0</v>
      </c>
      <c r="W407" s="4">
        <v>50.092194222495387</v>
      </c>
      <c r="X407" s="4">
        <v>68.633417721518981</v>
      </c>
      <c r="Y407" s="4">
        <v>13.75204071833884</v>
      </c>
      <c r="Z407" s="4">
        <v>9.2294998813909626</v>
      </c>
      <c r="AA407" s="4">
        <v>18.493098900274749</v>
      </c>
      <c r="AB407" s="4">
        <v>13.447530645843376</v>
      </c>
      <c r="AC407" s="5">
        <v>0.27178000000000002</v>
      </c>
      <c r="AD407" s="4">
        <v>127.4</v>
      </c>
      <c r="AE407" s="4">
        <v>6.1689894362679052</v>
      </c>
      <c r="AF407" s="4">
        <v>1.3859999999999999</v>
      </c>
      <c r="AG407" s="4">
        <v>5.0997130031643234</v>
      </c>
    </row>
    <row r="408" spans="1:33" x14ac:dyDescent="0.25">
      <c r="A408" s="3">
        <v>17</v>
      </c>
      <c r="B408" s="3" t="s">
        <v>201</v>
      </c>
      <c r="C408" s="3" t="s">
        <v>159</v>
      </c>
      <c r="D408" s="3">
        <v>2.8820000000000001</v>
      </c>
      <c r="E408" s="3">
        <v>0.88027029999999995</v>
      </c>
      <c r="F408" s="3">
        <v>2.3656269999999999</v>
      </c>
      <c r="G408" s="3">
        <v>0.35568430000000001</v>
      </c>
      <c r="H408" s="3">
        <v>0.32914019999999999</v>
      </c>
      <c r="I408" s="3">
        <v>0.22065850000000001</v>
      </c>
      <c r="J408" s="4">
        <v>22.222000000000001</v>
      </c>
      <c r="K408" s="4">
        <v>13.250999999999999</v>
      </c>
      <c r="L408" s="9">
        <v>0.05</v>
      </c>
      <c r="M408" s="3">
        <v>0.3</v>
      </c>
      <c r="N408" s="3">
        <v>8.8940000000000001</v>
      </c>
      <c r="O408" s="4">
        <v>50.261000000000003</v>
      </c>
      <c r="P408" s="4">
        <v>37.875</v>
      </c>
      <c r="Q408" s="4">
        <v>90.048000000000002</v>
      </c>
      <c r="R408" s="3">
        <v>5</v>
      </c>
      <c r="S408" s="4">
        <v>21.837</v>
      </c>
      <c r="T408" s="3">
        <v>1</v>
      </c>
      <c r="U408" s="4">
        <v>26.4</v>
      </c>
      <c r="V408" s="3">
        <v>0</v>
      </c>
      <c r="W408" s="4">
        <v>71.787709497206706</v>
      </c>
      <c r="X408" s="4">
        <v>20.457271937445704</v>
      </c>
      <c r="Y408" s="4">
        <v>7.2511914392134278</v>
      </c>
      <c r="Z408" s="4">
        <v>2.5662751752782293</v>
      </c>
      <c r="AA408" s="4">
        <v>9.0963021064317449</v>
      </c>
      <c r="AB408" s="4">
        <v>12.544562066366385</v>
      </c>
      <c r="AC408" s="5">
        <v>0.24384</v>
      </c>
      <c r="AD408" s="4">
        <v>58.8</v>
      </c>
      <c r="AE408" s="4">
        <v>35.538470048122129</v>
      </c>
      <c r="AF408" s="4">
        <v>0.61799999999999999</v>
      </c>
      <c r="AG408" s="4">
        <v>2.534448818897638</v>
      </c>
    </row>
    <row r="409" spans="1:33" x14ac:dyDescent="0.25">
      <c r="A409" s="3">
        <v>17</v>
      </c>
      <c r="B409" s="3" t="s">
        <v>40</v>
      </c>
      <c r="C409" s="3" t="s">
        <v>39</v>
      </c>
      <c r="D409" s="3">
        <v>1.7130000000000001</v>
      </c>
      <c r="E409" s="3">
        <v>0.51019769999999998</v>
      </c>
      <c r="F409" s="3">
        <v>1.1019835</v>
      </c>
      <c r="G409" s="3">
        <v>0.13847480000000001</v>
      </c>
      <c r="H409" s="3">
        <v>0.1031798</v>
      </c>
      <c r="I409" s="3">
        <v>0.12356279999999999</v>
      </c>
      <c r="J409" s="4">
        <v>56.911999999999999</v>
      </c>
      <c r="K409" s="4">
        <v>12.622999999999999</v>
      </c>
      <c r="L409" s="9">
        <v>0.05</v>
      </c>
      <c r="M409" s="3">
        <v>0.63200000000000001</v>
      </c>
      <c r="N409" s="3">
        <v>7.3380000000000001</v>
      </c>
      <c r="O409" s="4">
        <v>57.807000000000002</v>
      </c>
      <c r="P409" s="4">
        <v>35.845999999999997</v>
      </c>
      <c r="Q409" s="4">
        <v>353.19299999999998</v>
      </c>
      <c r="R409" s="3">
        <v>5</v>
      </c>
      <c r="S409" s="4">
        <v>23.556999999999999</v>
      </c>
      <c r="T409" s="3">
        <v>1</v>
      </c>
      <c r="U409" s="4">
        <v>20.27</v>
      </c>
      <c r="V409" s="3">
        <v>0</v>
      </c>
      <c r="W409" s="4">
        <v>53.027139874739035</v>
      </c>
      <c r="X409" s="4">
        <v>89.245296442687732</v>
      </c>
      <c r="Y409" s="4">
        <v>18.999331998243299</v>
      </c>
      <c r="Z409" s="4">
        <v>12.441186280429022</v>
      </c>
      <c r="AA409" s="4">
        <v>26.485903237002226</v>
      </c>
      <c r="AB409" s="4">
        <v>13.940439189888965</v>
      </c>
      <c r="AC409" s="5">
        <v>0.35305999999999998</v>
      </c>
      <c r="AD409" s="4">
        <v>69.8</v>
      </c>
      <c r="AE409" s="4">
        <v>11.783808861053119</v>
      </c>
      <c r="AF409" s="4">
        <v>0.90800000000000003</v>
      </c>
      <c r="AG409" s="4">
        <v>2.5718008270548918</v>
      </c>
    </row>
    <row r="410" spans="1:33" x14ac:dyDescent="0.25">
      <c r="A410" s="3">
        <v>17</v>
      </c>
      <c r="B410" s="3" t="s">
        <v>202</v>
      </c>
      <c r="C410" s="3" t="s">
        <v>39</v>
      </c>
      <c r="D410" s="3">
        <v>2.3029999999999999</v>
      </c>
      <c r="E410" s="3">
        <v>0.70224089999999995</v>
      </c>
      <c r="F410" s="3">
        <v>1.4670696000000001</v>
      </c>
      <c r="G410" s="3">
        <v>0.1317903</v>
      </c>
      <c r="H410" s="3">
        <v>0.15396319999999999</v>
      </c>
      <c r="I410" s="3">
        <v>0.15927629999999998</v>
      </c>
      <c r="J410" s="4">
        <v>37.426000000000002</v>
      </c>
      <c r="K410" s="4">
        <v>15.881</v>
      </c>
      <c r="L410" s="9">
        <v>0.05</v>
      </c>
      <c r="M410" s="3">
        <v>0.46200000000000002</v>
      </c>
      <c r="N410" s="3">
        <v>12.427</v>
      </c>
      <c r="O410" s="4">
        <v>64.072999999999993</v>
      </c>
      <c r="P410" s="4">
        <v>50.353999999999999</v>
      </c>
      <c r="Q410" s="4">
        <v>85.302999999999997</v>
      </c>
      <c r="R410" s="3">
        <v>5</v>
      </c>
      <c r="S410" s="4">
        <v>48.569000000000003</v>
      </c>
      <c r="T410" s="3">
        <v>1</v>
      </c>
      <c r="U410" s="4">
        <v>23.21</v>
      </c>
      <c r="V410" s="3">
        <v>0</v>
      </c>
      <c r="W410" s="4">
        <v>54.088050314465406</v>
      </c>
      <c r="X410" s="4">
        <v>52.058840070298771</v>
      </c>
      <c r="Y410" s="4">
        <v>11.338843248188361</v>
      </c>
      <c r="Z410" s="4">
        <v>6.4174487144418908</v>
      </c>
      <c r="AA410" s="4">
        <v>13.977730761592612</v>
      </c>
      <c r="AB410" s="4">
        <v>12.32729869850337</v>
      </c>
      <c r="AC410" s="5">
        <v>0.20573999999999998</v>
      </c>
      <c r="AD410" s="4">
        <v>16.600000000000001</v>
      </c>
      <c r="AE410" s="4">
        <v>74.093219608856728</v>
      </c>
      <c r="AF410" s="4">
        <v>1.1060000000000001</v>
      </c>
      <c r="AG410" s="4">
        <v>5.3757169242733553</v>
      </c>
    </row>
    <row r="411" spans="1:33" x14ac:dyDescent="0.25">
      <c r="A411" s="3">
        <v>17</v>
      </c>
      <c r="B411" s="3" t="s">
        <v>203</v>
      </c>
      <c r="C411" s="3" t="s">
        <v>44</v>
      </c>
      <c r="D411" s="3">
        <v>1.712</v>
      </c>
      <c r="E411" s="3">
        <v>0.43651790000000001</v>
      </c>
      <c r="F411" s="3">
        <v>1.2903448</v>
      </c>
      <c r="G411" s="3">
        <v>0.12226179999999999</v>
      </c>
      <c r="H411" s="3">
        <v>0.1037061</v>
      </c>
      <c r="I411" s="3">
        <v>0.21133550000000001</v>
      </c>
      <c r="J411" s="4">
        <v>31.423999999999999</v>
      </c>
      <c r="K411" s="4">
        <v>15.641999999999999</v>
      </c>
      <c r="L411" s="9">
        <v>0.05</v>
      </c>
      <c r="M411" s="3">
        <v>1.4370000000000001</v>
      </c>
      <c r="N411" s="3">
        <v>3.944</v>
      </c>
      <c r="O411" s="4">
        <v>39.816000000000003</v>
      </c>
      <c r="P411" s="4">
        <v>18561.285</v>
      </c>
      <c r="Q411" s="4">
        <v>43.814</v>
      </c>
      <c r="R411" s="3">
        <v>5</v>
      </c>
      <c r="S411" s="4">
        <v>9.9580000000000002</v>
      </c>
      <c r="T411" s="3">
        <v>7.4626865671641802</v>
      </c>
      <c r="V411" s="3">
        <v>0</v>
      </c>
      <c r="W411" s="4">
        <v>68</v>
      </c>
      <c r="X411" s="4">
        <v>55.499928057553966</v>
      </c>
      <c r="Y411" s="4">
        <v>17.343727517985613</v>
      </c>
      <c r="Z411" s="4">
        <v>0.91703444717285154</v>
      </c>
      <c r="AA411" s="4">
        <v>2.865732647415161</v>
      </c>
      <c r="AB411" s="4">
        <v>1.6523164610625762</v>
      </c>
      <c r="AC411" s="5">
        <v>0.21589999999999998</v>
      </c>
      <c r="AD411" s="4">
        <v>16.8</v>
      </c>
      <c r="AE411" s="4">
        <v>121.42857142857142</v>
      </c>
      <c r="AF411" s="4">
        <v>0.93799999999999994</v>
      </c>
      <c r="AG411" s="4">
        <v>4.344603983325614</v>
      </c>
    </row>
    <row r="412" spans="1:33" x14ac:dyDescent="0.25">
      <c r="A412" s="3">
        <v>17</v>
      </c>
      <c r="B412" s="3" t="s">
        <v>204</v>
      </c>
      <c r="C412" s="3" t="s">
        <v>29</v>
      </c>
      <c r="D412" s="3">
        <v>1.9630000000000001</v>
      </c>
      <c r="E412" s="3">
        <v>1.2506919999999999</v>
      </c>
      <c r="F412" s="3">
        <v>1.6244386</v>
      </c>
      <c r="G412" s="3">
        <v>0.2269217</v>
      </c>
      <c r="H412" s="3">
        <v>0.34144560000000002</v>
      </c>
      <c r="I412" s="3">
        <v>0.14724989999999999</v>
      </c>
      <c r="J412" s="4">
        <v>28.459</v>
      </c>
      <c r="K412" s="4">
        <v>34.295000000000002</v>
      </c>
      <c r="L412" s="9">
        <v>0.05</v>
      </c>
      <c r="M412" s="3">
        <v>0.3</v>
      </c>
      <c r="N412" s="3">
        <v>4.8380000000000001</v>
      </c>
      <c r="O412" s="4">
        <v>9.8010000000000002</v>
      </c>
      <c r="P412" s="4">
        <v>249.249</v>
      </c>
      <c r="Q412" s="4">
        <v>288.524</v>
      </c>
      <c r="R412" s="3">
        <v>5</v>
      </c>
      <c r="S412" s="4">
        <v>10.112</v>
      </c>
      <c r="T412" s="3">
        <v>1</v>
      </c>
      <c r="U412" s="4">
        <v>21.29</v>
      </c>
      <c r="V412" s="3">
        <v>0</v>
      </c>
      <c r="W412" s="4">
        <v>56.894790602655767</v>
      </c>
      <c r="X412" s="4">
        <v>66.250185873605943</v>
      </c>
      <c r="Y412" s="4">
        <v>15.369415158829435</v>
      </c>
      <c r="Z412" s="4">
        <v>9.4786576766052022</v>
      </c>
      <c r="AA412" s="4">
        <v>21.989587358759458</v>
      </c>
      <c r="AB412" s="4">
        <v>14.30736767243018</v>
      </c>
      <c r="AC412" s="5">
        <v>0.28193999999999997</v>
      </c>
      <c r="AD412" s="4">
        <v>66.599999999999994</v>
      </c>
      <c r="AE412" s="4">
        <v>13.482177867927907</v>
      </c>
      <c r="AF412" s="4">
        <v>0.82399999999999995</v>
      </c>
      <c r="AG412" s="4">
        <v>2.9226076470170961</v>
      </c>
    </row>
    <row r="413" spans="1:33" x14ac:dyDescent="0.25">
      <c r="A413" s="3">
        <v>17</v>
      </c>
      <c r="B413" s="3" t="s">
        <v>205</v>
      </c>
      <c r="C413" s="3" t="s">
        <v>47</v>
      </c>
      <c r="D413" s="3">
        <v>1.744</v>
      </c>
      <c r="E413" s="3">
        <v>1.2575509</v>
      </c>
      <c r="F413" s="3">
        <v>1.5655486000000001</v>
      </c>
      <c r="G413" s="3">
        <v>0.1499328</v>
      </c>
      <c r="H413" s="3">
        <v>0.1614524</v>
      </c>
      <c r="I413" s="3">
        <v>0.1409646</v>
      </c>
      <c r="J413" s="4">
        <v>38.127000000000002</v>
      </c>
      <c r="K413" s="4">
        <v>18.698</v>
      </c>
      <c r="L413" s="9">
        <v>0.05</v>
      </c>
      <c r="M413" s="3">
        <v>0.3</v>
      </c>
      <c r="N413" s="3">
        <v>6.258</v>
      </c>
      <c r="O413" s="4">
        <v>22.893999999999998</v>
      </c>
      <c r="P413" s="4">
        <v>17.762</v>
      </c>
      <c r="Q413" s="4">
        <v>710.58100000000002</v>
      </c>
      <c r="R413" s="3">
        <v>5</v>
      </c>
      <c r="S413" s="4">
        <v>27.23</v>
      </c>
      <c r="T413" s="3">
        <v>1</v>
      </c>
      <c r="U413" s="4">
        <v>27.98</v>
      </c>
      <c r="V413" s="3">
        <v>0</v>
      </c>
      <c r="W413" s="4">
        <v>52.51141552511416</v>
      </c>
      <c r="X413" s="4">
        <v>44.558993288590614</v>
      </c>
      <c r="Y413" s="4">
        <v>9.3830957021166785</v>
      </c>
      <c r="Z413" s="4">
        <v>5.2168775636797022</v>
      </c>
      <c r="AA413" s="4">
        <v>10.985540254287066</v>
      </c>
      <c r="AB413" s="4">
        <v>11.707799433196552</v>
      </c>
      <c r="AC413" s="5">
        <v>0.21335999999999999</v>
      </c>
      <c r="AD413" s="4">
        <v>44</v>
      </c>
      <c r="AE413" s="4">
        <v>25.245872848612574</v>
      </c>
      <c r="AF413" s="4">
        <v>1.716</v>
      </c>
      <c r="AG413" s="4">
        <v>8.0427446569178862</v>
      </c>
    </row>
    <row r="414" spans="1:33" x14ac:dyDescent="0.25">
      <c r="A414" s="3">
        <v>17</v>
      </c>
      <c r="B414" s="3" t="s">
        <v>182</v>
      </c>
      <c r="C414" s="3" t="s">
        <v>56</v>
      </c>
      <c r="D414" s="3">
        <v>1.611</v>
      </c>
      <c r="E414" s="3">
        <v>0.85867015000000002</v>
      </c>
      <c r="F414" s="3">
        <v>0.71206970000000003</v>
      </c>
      <c r="G414" s="3">
        <v>0.3094499</v>
      </c>
      <c r="H414" s="3">
        <v>0.28149760000000001</v>
      </c>
      <c r="I414" s="3">
        <v>0.20717685</v>
      </c>
      <c r="J414" s="4">
        <v>39.130000000000003</v>
      </c>
      <c r="K414" s="4">
        <v>26.3</v>
      </c>
      <c r="L414" s="10">
        <v>10.853999999999999</v>
      </c>
      <c r="M414" s="3">
        <v>0.34450000000000003</v>
      </c>
      <c r="N414" s="3">
        <v>7.8254999999999999</v>
      </c>
      <c r="O414" s="4">
        <v>68.504500000000007</v>
      </c>
      <c r="P414" s="4">
        <v>157.614</v>
      </c>
      <c r="Q414" s="4">
        <v>279.09299999999996</v>
      </c>
      <c r="R414" s="3">
        <v>5</v>
      </c>
      <c r="S414" s="4">
        <v>20.1525</v>
      </c>
      <c r="T414" s="3">
        <v>1</v>
      </c>
      <c r="U414" s="4">
        <v>23.58</v>
      </c>
      <c r="V414" s="3">
        <v>0</v>
      </c>
      <c r="W414" s="4">
        <v>52.892561983471076</v>
      </c>
      <c r="X414" s="4">
        <v>65.742088353413649</v>
      </c>
      <c r="Y414" s="4">
        <v>13.955776650461495</v>
      </c>
      <c r="Z414" s="4">
        <v>6.647162950538485</v>
      </c>
      <c r="AA414" s="4">
        <v>14.110644158160644</v>
      </c>
      <c r="AB414" s="4">
        <v>10.110970182153229</v>
      </c>
      <c r="AC414" s="5">
        <v>0.27939999999999998</v>
      </c>
      <c r="AD414" s="4">
        <v>37.799999999999997</v>
      </c>
      <c r="AE414" s="4">
        <v>23.198492098013631</v>
      </c>
      <c r="AF414" s="4">
        <v>1.6359999999999999</v>
      </c>
      <c r="AG414" s="4">
        <v>5.855404438081603</v>
      </c>
    </row>
    <row r="415" spans="1:33" x14ac:dyDescent="0.25">
      <c r="A415" s="3">
        <v>17</v>
      </c>
      <c r="B415" s="3" t="s">
        <v>53</v>
      </c>
      <c r="C415" s="3" t="s">
        <v>39</v>
      </c>
      <c r="D415" s="3">
        <v>1.613</v>
      </c>
      <c r="E415" s="3">
        <v>0.30569059999999998</v>
      </c>
      <c r="F415" s="3">
        <v>1.0554142</v>
      </c>
      <c r="G415" s="3">
        <v>0.10665830000000001</v>
      </c>
      <c r="H415" s="3">
        <v>0.13488320000000001</v>
      </c>
      <c r="I415" s="3">
        <v>0.11360830000000001</v>
      </c>
      <c r="J415" s="4">
        <v>24.803000000000001</v>
      </c>
      <c r="K415" s="4">
        <v>14.439</v>
      </c>
      <c r="L415" s="9">
        <v>0.05</v>
      </c>
      <c r="M415" s="3">
        <v>0.3</v>
      </c>
      <c r="N415" s="3">
        <v>5.8369999999999997</v>
      </c>
      <c r="O415" s="4">
        <v>42.225999999999999</v>
      </c>
      <c r="P415" s="4">
        <v>12.695</v>
      </c>
      <c r="Q415" s="4">
        <v>38.359000000000002</v>
      </c>
      <c r="R415" s="3">
        <v>5</v>
      </c>
      <c r="S415" s="4">
        <v>23.975999999999999</v>
      </c>
      <c r="T415" s="3">
        <v>1</v>
      </c>
      <c r="U415" s="4">
        <v>26.19</v>
      </c>
      <c r="V415" s="3">
        <v>0</v>
      </c>
      <c r="W415" s="4">
        <v>55.431309904153345</v>
      </c>
      <c r="X415" s="4">
        <v>47.31669941060904</v>
      </c>
      <c r="Y415" s="4">
        <v>10.616578434064966</v>
      </c>
      <c r="Z415" s="4">
        <v>4.1104692561065512</v>
      </c>
      <c r="AA415" s="4">
        <v>9.2227733129845895</v>
      </c>
      <c r="AB415" s="4">
        <v>8.6871428212613839</v>
      </c>
      <c r="AC415" s="5">
        <v>0.18034</v>
      </c>
      <c r="AD415" s="4">
        <v>74.400000000000006</v>
      </c>
      <c r="AE415" s="4">
        <v>19.867853012241341</v>
      </c>
      <c r="AF415" s="4">
        <v>1.048</v>
      </c>
      <c r="AG415" s="4">
        <v>5.8112454253077521</v>
      </c>
    </row>
    <row r="416" spans="1:33" x14ac:dyDescent="0.25">
      <c r="A416" s="3">
        <v>17</v>
      </c>
      <c r="B416" s="3" t="s">
        <v>206</v>
      </c>
      <c r="C416" s="3" t="s">
        <v>159</v>
      </c>
      <c r="D416" s="3">
        <v>3.387</v>
      </c>
      <c r="E416" s="3">
        <v>1.0286313</v>
      </c>
      <c r="F416" s="3">
        <v>2.1879042000000002</v>
      </c>
      <c r="G416" s="3">
        <v>0.24321309999999999</v>
      </c>
      <c r="H416" s="3">
        <v>0.21168119999999999</v>
      </c>
      <c r="I416" s="3">
        <v>0.2352967</v>
      </c>
      <c r="J416" s="4">
        <v>20.817</v>
      </c>
      <c r="K416" s="4">
        <v>15.686999999999999</v>
      </c>
      <c r="L416" s="9">
        <v>0.05</v>
      </c>
      <c r="M416" s="3">
        <v>0.3</v>
      </c>
      <c r="N416" s="3">
        <v>5.1680000000000001</v>
      </c>
      <c r="O416" s="4">
        <v>28.713000000000001</v>
      </c>
      <c r="P416" s="4">
        <v>24.968</v>
      </c>
      <c r="Q416" s="4">
        <v>51.145000000000003</v>
      </c>
      <c r="R416" s="3">
        <v>5</v>
      </c>
      <c r="S416" s="4">
        <v>15.785</v>
      </c>
      <c r="T416" s="3">
        <v>1</v>
      </c>
      <c r="U416" s="4">
        <v>16.79</v>
      </c>
      <c r="V416" s="3">
        <v>0</v>
      </c>
      <c r="W416" s="4">
        <v>65.384615384615387</v>
      </c>
      <c r="X416" s="4">
        <v>25.366148346738154</v>
      </c>
      <c r="Y416" s="4">
        <v>7.3279984112799132</v>
      </c>
      <c r="Z416" s="4">
        <v>1.8964757321361345</v>
      </c>
      <c r="AA416" s="4">
        <v>5.4787076706155</v>
      </c>
      <c r="AB416" s="4">
        <v>7.4764040098346403</v>
      </c>
      <c r="AC416" s="5">
        <v>0.18542</v>
      </c>
      <c r="AD416" s="4">
        <v>8.6</v>
      </c>
      <c r="AE416" s="4">
        <v>242.16524216524215</v>
      </c>
      <c r="AF416" s="4">
        <v>0.377</v>
      </c>
      <c r="AG416" s="4">
        <v>2.0332218746629276</v>
      </c>
    </row>
    <row r="417" spans="1:33" x14ac:dyDescent="0.25">
      <c r="A417" s="3">
        <v>17</v>
      </c>
      <c r="B417" s="3" t="s">
        <v>168</v>
      </c>
      <c r="C417" s="3" t="s">
        <v>56</v>
      </c>
      <c r="D417" s="3">
        <f>(2.063+2.073)/2</f>
        <v>2.0680000000000001</v>
      </c>
      <c r="E417" s="3">
        <v>2.0321728000000001</v>
      </c>
      <c r="F417" s="3">
        <v>1.8399878000000001</v>
      </c>
      <c r="G417" s="3">
        <v>0.66939759999999993</v>
      </c>
      <c r="H417" s="3">
        <v>0.24898180000000003</v>
      </c>
      <c r="I417" s="3">
        <v>0.14369319999999999</v>
      </c>
      <c r="J417" s="4">
        <v>48.89</v>
      </c>
      <c r="K417" s="4">
        <v>36.052999999999997</v>
      </c>
      <c r="L417" s="3">
        <v>5.4390000000000001</v>
      </c>
      <c r="M417" s="3">
        <v>0.3</v>
      </c>
      <c r="N417" s="3">
        <v>3.484</v>
      </c>
      <c r="O417" s="4">
        <v>38.786999999999999</v>
      </c>
      <c r="P417" s="4">
        <v>132.04499999999999</v>
      </c>
      <c r="Q417" s="4">
        <v>70.462000000000003</v>
      </c>
      <c r="R417" s="3">
        <v>5</v>
      </c>
      <c r="S417" s="4">
        <v>11.016</v>
      </c>
      <c r="T417" s="3">
        <v>1</v>
      </c>
      <c r="U417" s="4">
        <v>23.38</v>
      </c>
      <c r="V417" s="3">
        <v>0</v>
      </c>
      <c r="W417" s="4">
        <v>68.377483443708613</v>
      </c>
      <c r="X417" s="4">
        <v>14.405048543689318</v>
      </c>
      <c r="Y417" s="4">
        <v>4.5553137803080359</v>
      </c>
      <c r="Z417" s="4">
        <v>0.82583516513618305</v>
      </c>
      <c r="AA417" s="4">
        <v>2.6115415693311759</v>
      </c>
      <c r="AB417" s="4">
        <v>5.7329564883554083</v>
      </c>
      <c r="AC417" s="5">
        <v>0.3175</v>
      </c>
      <c r="AE417" s="4">
        <v>17.899864775839951</v>
      </c>
      <c r="AF417" s="4">
        <v>1.028</v>
      </c>
      <c r="AG417" s="4">
        <v>3.237795275590551</v>
      </c>
    </row>
    <row r="418" spans="1:33" x14ac:dyDescent="0.25">
      <c r="A418" s="3">
        <v>17</v>
      </c>
      <c r="B418" s="3" t="s">
        <v>166</v>
      </c>
      <c r="C418" s="3" t="s">
        <v>167</v>
      </c>
      <c r="D418" s="3">
        <v>3.1150000000000002</v>
      </c>
      <c r="E418" s="3">
        <v>8.2511387000000003</v>
      </c>
      <c r="F418" s="3">
        <v>1.1166001000000001</v>
      </c>
      <c r="G418" s="3">
        <v>0.70833639999999998</v>
      </c>
      <c r="H418" s="3">
        <v>0.1106752</v>
      </c>
      <c r="I418" s="3">
        <v>0.23790129999999998</v>
      </c>
      <c r="J418" s="4">
        <v>33.927999999999997</v>
      </c>
      <c r="K418" s="4">
        <v>57.226999999999997</v>
      </c>
      <c r="L418" s="9">
        <v>0.05</v>
      </c>
      <c r="M418" s="3">
        <v>0.629</v>
      </c>
      <c r="N418" s="3">
        <v>4.0049999999999999</v>
      </c>
      <c r="O418" s="4">
        <v>57.968000000000004</v>
      </c>
      <c r="P418" s="4">
        <v>35.652999999999999</v>
      </c>
      <c r="Q418" s="4">
        <v>223.04300000000001</v>
      </c>
      <c r="R418" s="3">
        <v>5</v>
      </c>
      <c r="S418" s="4">
        <v>6.3</v>
      </c>
      <c r="T418" s="3">
        <v>1</v>
      </c>
      <c r="V418" s="3">
        <v>0</v>
      </c>
      <c r="W418" s="4">
        <v>75.30562347188264</v>
      </c>
      <c r="X418" s="4">
        <v>11.589057971014494</v>
      </c>
      <c r="Y418" s="4">
        <v>4.6929947625197306</v>
      </c>
      <c r="Z418" s="4">
        <v>0.57106633443313959</v>
      </c>
      <c r="AA418" s="4">
        <v>2.3125359483480605</v>
      </c>
      <c r="AB418" s="4">
        <v>4.9276337719721415</v>
      </c>
      <c r="AC418" s="5">
        <v>0.33781999999999995</v>
      </c>
      <c r="AD418" s="4">
        <v>47.2</v>
      </c>
      <c r="AE418" s="4">
        <v>37.280011619743881</v>
      </c>
      <c r="AF418" s="4">
        <v>0.52200000000000002</v>
      </c>
      <c r="AG418" s="4">
        <v>1.5452015866437752</v>
      </c>
    </row>
    <row r="419" spans="1:33" x14ac:dyDescent="0.25">
      <c r="A419" s="3">
        <v>17</v>
      </c>
      <c r="B419" s="3" t="s">
        <v>207</v>
      </c>
      <c r="C419" s="3" t="s">
        <v>35</v>
      </c>
      <c r="D419" s="3">
        <v>2.46</v>
      </c>
      <c r="E419" s="3">
        <v>3.4146406000000002</v>
      </c>
      <c r="F419" s="3">
        <v>2.0754488000000002</v>
      </c>
      <c r="G419" s="3">
        <v>0.61961090000000008</v>
      </c>
      <c r="H419" s="3">
        <v>0.1872018</v>
      </c>
      <c r="I419" s="3">
        <v>0.18527480000000002</v>
      </c>
      <c r="J419" s="4">
        <v>27.283000000000001</v>
      </c>
      <c r="K419" s="4">
        <v>97.471999999999994</v>
      </c>
      <c r="L419" s="9">
        <v>0.05</v>
      </c>
      <c r="M419" s="3">
        <v>0.40100000000000002</v>
      </c>
      <c r="N419" s="3">
        <v>9.1120000000000001</v>
      </c>
      <c r="O419" s="4">
        <v>77.734999999999999</v>
      </c>
      <c r="P419" s="4">
        <v>55.771000000000001</v>
      </c>
      <c r="Q419" s="4">
        <v>88.881</v>
      </c>
      <c r="R419" s="3">
        <v>28.129000000000001</v>
      </c>
      <c r="S419" s="4">
        <v>37.082000000000001</v>
      </c>
      <c r="T419" s="3">
        <v>1</v>
      </c>
      <c r="U419" s="4">
        <v>21.65</v>
      </c>
      <c r="V419" s="3">
        <v>0</v>
      </c>
      <c r="W419" s="4">
        <v>73.767605633802816</v>
      </c>
      <c r="X419" s="4">
        <v>14.964609929078014</v>
      </c>
      <c r="Y419" s="4">
        <v>5.7046298253129608</v>
      </c>
      <c r="Z419" s="4">
        <v>0.91890323437314625</v>
      </c>
      <c r="AA419" s="4">
        <v>3.5029331350600472</v>
      </c>
      <c r="AB419" s="4">
        <v>6.1405090993224496</v>
      </c>
      <c r="AC419" s="5">
        <v>0.23368000000000003</v>
      </c>
      <c r="AD419" s="4">
        <v>44.6</v>
      </c>
      <c r="AE419" s="4">
        <v>49.508460156914644</v>
      </c>
      <c r="AF419" s="4">
        <v>0.68400000000000005</v>
      </c>
      <c r="AG419" s="4">
        <v>2.9270797672030127</v>
      </c>
    </row>
    <row r="420" spans="1:33" x14ac:dyDescent="0.25">
      <c r="A420" s="3">
        <v>17</v>
      </c>
      <c r="B420" s="3" t="s">
        <v>208</v>
      </c>
      <c r="C420" s="3" t="s">
        <v>35</v>
      </c>
      <c r="D420" s="3">
        <v>2.6230000000000002</v>
      </c>
      <c r="E420" s="3">
        <v>2.1768358000000001</v>
      </c>
      <c r="F420" s="3">
        <v>2.0121512999999998</v>
      </c>
      <c r="G420" s="3">
        <v>0.22630219999999998</v>
      </c>
      <c r="H420" s="3">
        <v>0.32675310000000002</v>
      </c>
      <c r="I420" s="3">
        <v>0.13657149999999998</v>
      </c>
      <c r="J420" s="4">
        <v>28.100999999999999</v>
      </c>
      <c r="K420" s="4">
        <v>41.572000000000003</v>
      </c>
      <c r="L420" s="9">
        <v>0.05</v>
      </c>
      <c r="M420" s="3">
        <v>0.3</v>
      </c>
      <c r="N420" s="3">
        <v>6.7220000000000004</v>
      </c>
      <c r="O420" s="4">
        <v>12.628</v>
      </c>
      <c r="P420" s="4">
        <v>23.192</v>
      </c>
      <c r="Q420" s="4">
        <v>87.040999999999997</v>
      </c>
      <c r="R420" s="3">
        <v>5</v>
      </c>
      <c r="S420" s="4">
        <v>14.993</v>
      </c>
      <c r="T420" s="3">
        <v>1</v>
      </c>
      <c r="V420" s="3">
        <v>0</v>
      </c>
      <c r="W420" s="4">
        <v>66.129032258064527</v>
      </c>
      <c r="X420" s="4">
        <v>26.364521072796929</v>
      </c>
      <c r="Y420" s="4">
        <v>7.783810983397192</v>
      </c>
      <c r="Z420" s="4">
        <v>0.54071572980800353</v>
      </c>
      <c r="AA420" s="4">
        <v>1.5963988213379157</v>
      </c>
      <c r="AB420" s="4">
        <v>2.0509218745714946</v>
      </c>
      <c r="AC420" s="5">
        <v>0.21335999999999999</v>
      </c>
      <c r="AD420" s="4">
        <v>13.2</v>
      </c>
      <c r="AE420" s="4">
        <v>157.45007680491554</v>
      </c>
      <c r="AF420" s="4">
        <v>0.371</v>
      </c>
      <c r="AG420" s="4">
        <v>1.7388451443569555</v>
      </c>
    </row>
    <row r="421" spans="1:33" x14ac:dyDescent="0.25">
      <c r="A421" s="3">
        <v>17</v>
      </c>
      <c r="B421" s="3" t="s">
        <v>209</v>
      </c>
      <c r="C421" s="3" t="s">
        <v>210</v>
      </c>
      <c r="D421" s="3">
        <v>3.4540000000000002</v>
      </c>
      <c r="E421" s="3">
        <v>0.43943260000000001</v>
      </c>
      <c r="F421" s="3">
        <v>1.3096495000000001</v>
      </c>
      <c r="G421" s="3">
        <v>8.643350000000001E-2</v>
      </c>
      <c r="H421" s="3">
        <v>0.15031610000000001</v>
      </c>
      <c r="I421" s="3">
        <v>0.14165740000000002</v>
      </c>
      <c r="J421" s="4">
        <v>39.5</v>
      </c>
      <c r="K421" s="4">
        <v>21.913</v>
      </c>
      <c r="L421" s="9">
        <v>0.05</v>
      </c>
      <c r="M421" s="3">
        <v>0.66800000000000004</v>
      </c>
      <c r="N421" s="3">
        <v>5.3259999999999996</v>
      </c>
      <c r="O421" s="4">
        <v>72.558999999999997</v>
      </c>
      <c r="P421" s="4">
        <v>282.74099999999999</v>
      </c>
      <c r="Q421" s="4">
        <v>192.93100000000001</v>
      </c>
      <c r="R421" s="3">
        <v>6.274</v>
      </c>
      <c r="S421" s="4">
        <v>10.987</v>
      </c>
      <c r="T421" s="3">
        <v>1</v>
      </c>
      <c r="U421" s="4">
        <v>25.57</v>
      </c>
      <c r="V421" s="3">
        <v>0</v>
      </c>
      <c r="W421" s="4">
        <v>56.159420289855063</v>
      </c>
      <c r="X421" s="4">
        <v>37.636644165863061</v>
      </c>
      <c r="Y421" s="4">
        <v>8.5848874295687629</v>
      </c>
      <c r="Z421" s="4">
        <v>4.2037724650694122</v>
      </c>
      <c r="AA421" s="4">
        <v>9.5887702509021278</v>
      </c>
      <c r="AB421" s="4">
        <v>11.169360494903767</v>
      </c>
      <c r="AC421" s="5">
        <v>0.21844000000000002</v>
      </c>
      <c r="AD421" s="4">
        <v>33.6</v>
      </c>
      <c r="AE421" s="4">
        <v>46.412744041202536</v>
      </c>
      <c r="AF421" s="4">
        <v>0.66200000000000003</v>
      </c>
      <c r="AG421" s="4">
        <v>3.0305804797656104</v>
      </c>
    </row>
    <row r="422" spans="1:33" x14ac:dyDescent="0.25">
      <c r="A422" s="3">
        <v>17</v>
      </c>
      <c r="B422" s="3" t="s">
        <v>211</v>
      </c>
      <c r="C422" s="3" t="s">
        <v>212</v>
      </c>
      <c r="D422" s="3">
        <v>3.4929999999999999</v>
      </c>
      <c r="E422" s="3">
        <v>1.1169209</v>
      </c>
      <c r="F422" s="3">
        <v>3.3705955999999997</v>
      </c>
      <c r="G422" s="3">
        <v>0.37370010000000004</v>
      </c>
      <c r="H422" s="3">
        <v>0.22918279999999999</v>
      </c>
      <c r="I422" s="3">
        <v>0.24965419999999999</v>
      </c>
      <c r="J422" s="4">
        <v>68.585999999999999</v>
      </c>
      <c r="K422" s="4">
        <v>60.386000000000003</v>
      </c>
      <c r="L422" s="9">
        <v>0.05</v>
      </c>
      <c r="M422" s="3">
        <v>0.435</v>
      </c>
      <c r="N422" s="3">
        <v>25.991</v>
      </c>
      <c r="O422" s="4">
        <v>71.192999999999998</v>
      </c>
      <c r="P422" s="4">
        <v>51.756</v>
      </c>
      <c r="Q422" s="4">
        <v>372.67700000000002</v>
      </c>
      <c r="R422" s="3">
        <v>5</v>
      </c>
      <c r="S422" s="4">
        <v>17.800999999999998</v>
      </c>
      <c r="T422" s="3">
        <v>1</v>
      </c>
      <c r="U422" s="4">
        <v>18.059999999999999</v>
      </c>
      <c r="V422" s="3">
        <v>0</v>
      </c>
      <c r="W422" s="4">
        <v>72.5</v>
      </c>
      <c r="X422" s="4">
        <v>10.390478128179042</v>
      </c>
      <c r="Y422" s="4">
        <v>3.7783556829741971</v>
      </c>
      <c r="Z422" s="4">
        <v>0.76520247947202669</v>
      </c>
      <c r="AA422" s="4">
        <v>2.7825544708073697</v>
      </c>
      <c r="AB422" s="4">
        <v>7.3644587865190987</v>
      </c>
      <c r="AC422" s="5">
        <v>0.20573999999999998</v>
      </c>
      <c r="AD422" s="4">
        <v>22</v>
      </c>
      <c r="AE422" s="4">
        <v>131.81818181818181</v>
      </c>
      <c r="AF422" s="4">
        <v>0.39100000000000001</v>
      </c>
      <c r="AG422" s="4">
        <v>1.9004568873335279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activeCell="D13" sqref="D13"/>
    </sheetView>
  </sheetViews>
  <sheetFormatPr defaultRowHeight="13.2" x14ac:dyDescent="0.25"/>
  <sheetData>
    <row r="1" spans="1:3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1" t="s">
        <v>9</v>
      </c>
      <c r="H1" s="1" t="s">
        <v>10</v>
      </c>
      <c r="I1" s="6" t="s">
        <v>11</v>
      </c>
      <c r="J1" t="s">
        <v>12</v>
      </c>
      <c r="K1" t="s">
        <v>13</v>
      </c>
      <c r="L1" s="1" t="s">
        <v>14</v>
      </c>
      <c r="M1" s="1" t="s">
        <v>15</v>
      </c>
      <c r="N1" s="1" t="s">
        <v>16</v>
      </c>
      <c r="O1" t="s">
        <v>17</v>
      </c>
      <c r="P1" s="1" t="s">
        <v>18</v>
      </c>
      <c r="Q1" t="s">
        <v>19</v>
      </c>
      <c r="R1" s="1" t="s">
        <v>20</v>
      </c>
      <c r="S1" t="s">
        <v>21</v>
      </c>
      <c r="T1" s="3" t="s">
        <v>22</v>
      </c>
      <c r="U1" s="1" t="s">
        <v>237</v>
      </c>
      <c r="V1" s="1" t="s">
        <v>238</v>
      </c>
      <c r="W1" s="1" t="s">
        <v>240</v>
      </c>
      <c r="X1" s="1" t="s">
        <v>239</v>
      </c>
      <c r="Y1" s="1" t="s">
        <v>241</v>
      </c>
      <c r="Z1" s="2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5">
      <c r="A2" t="s">
        <v>213</v>
      </c>
      <c r="B2" t="s">
        <v>213</v>
      </c>
      <c r="C2" t="s">
        <v>213</v>
      </c>
      <c r="D2" t="s">
        <v>213</v>
      </c>
      <c r="E2" t="s">
        <v>213</v>
      </c>
      <c r="F2" t="s">
        <v>213</v>
      </c>
      <c r="G2" t="s">
        <v>214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  <c r="M2" t="s">
        <v>214</v>
      </c>
      <c r="N2" t="s">
        <v>214</v>
      </c>
      <c r="O2" t="s">
        <v>214</v>
      </c>
      <c r="P2" t="s">
        <v>214</v>
      </c>
      <c r="Q2" t="s">
        <v>214</v>
      </c>
      <c r="R2" t="s">
        <v>213</v>
      </c>
      <c r="S2" t="s">
        <v>215</v>
      </c>
      <c r="T2" t="s">
        <v>216</v>
      </c>
      <c r="U2" t="s">
        <v>242</v>
      </c>
      <c r="V2" t="s">
        <v>243</v>
      </c>
      <c r="W2" t="s">
        <v>244</v>
      </c>
      <c r="X2" t="s">
        <v>245</v>
      </c>
      <c r="Y2" t="s">
        <v>217</v>
      </c>
      <c r="Z2" t="s">
        <v>218</v>
      </c>
      <c r="AA2" t="s">
        <v>219</v>
      </c>
      <c r="AB2" t="s">
        <v>220</v>
      </c>
      <c r="AC2" t="s">
        <v>221</v>
      </c>
      <c r="AD2" t="s">
        <v>222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" sqref="A1:D1"/>
    </sheetView>
  </sheetViews>
  <sheetFormatPr defaultRowHeight="13.2" x14ac:dyDescent="0.25"/>
  <cols>
    <col min="2" max="2" width="18.6640625" customWidth="1"/>
    <col min="10" max="11" width="9.77734375" customWidth="1"/>
  </cols>
  <sheetData>
    <row r="1" spans="1:4" x14ac:dyDescent="0.25">
      <c r="A1" s="11" t="s">
        <v>267</v>
      </c>
      <c r="B1" s="11" t="s">
        <v>266</v>
      </c>
      <c r="C1" s="11" t="s">
        <v>257</v>
      </c>
      <c r="D1" s="11" t="s">
        <v>258</v>
      </c>
    </row>
    <row r="2" spans="1:4" x14ac:dyDescent="0.25">
      <c r="A2">
        <v>1</v>
      </c>
      <c r="B2" t="s">
        <v>247</v>
      </c>
      <c r="C2" s="7" t="s">
        <v>246</v>
      </c>
      <c r="D2">
        <v>145.47472999999999</v>
      </c>
    </row>
    <row r="3" spans="1:4" x14ac:dyDescent="0.25">
      <c r="A3">
        <v>2</v>
      </c>
      <c r="B3" t="s">
        <v>223</v>
      </c>
      <c r="C3" s="7" t="s">
        <v>250</v>
      </c>
      <c r="D3">
        <v>145.56136000000001</v>
      </c>
    </row>
    <row r="4" spans="1:4" x14ac:dyDescent="0.25">
      <c r="A4">
        <v>3</v>
      </c>
      <c r="B4" t="s">
        <v>224</v>
      </c>
      <c r="C4" s="7" t="s">
        <v>251</v>
      </c>
      <c r="D4">
        <v>145.52988999999999</v>
      </c>
    </row>
    <row r="5" spans="1:4" x14ac:dyDescent="0.25">
      <c r="A5">
        <v>4</v>
      </c>
      <c r="B5" t="s">
        <v>225</v>
      </c>
      <c r="C5" s="7" t="s">
        <v>252</v>
      </c>
      <c r="D5">
        <v>145.58199999999999</v>
      </c>
    </row>
    <row r="6" spans="1:4" x14ac:dyDescent="0.25">
      <c r="A6">
        <v>5</v>
      </c>
      <c r="B6" t="s">
        <v>248</v>
      </c>
      <c r="C6" s="7" t="s">
        <v>249</v>
      </c>
      <c r="D6">
        <v>145.47862000000001</v>
      </c>
    </row>
    <row r="7" spans="1:4" x14ac:dyDescent="0.25">
      <c r="A7">
        <v>6</v>
      </c>
      <c r="B7" t="s">
        <v>230</v>
      </c>
      <c r="C7" s="7" t="s">
        <v>265</v>
      </c>
      <c r="D7">
        <v>145.57346000000001</v>
      </c>
    </row>
    <row r="8" spans="1:4" x14ac:dyDescent="0.25">
      <c r="A8">
        <v>7</v>
      </c>
      <c r="B8" t="s">
        <v>231</v>
      </c>
      <c r="C8" s="7" t="s">
        <v>254</v>
      </c>
      <c r="D8">
        <v>145.50649000000001</v>
      </c>
    </row>
    <row r="9" spans="1:4" x14ac:dyDescent="0.25">
      <c r="A9">
        <v>8</v>
      </c>
      <c r="B9" t="s">
        <v>235</v>
      </c>
      <c r="C9" s="7" t="s">
        <v>253</v>
      </c>
      <c r="D9">
        <v>145.56263999999999</v>
      </c>
    </row>
    <row r="10" spans="1:4" x14ac:dyDescent="0.25">
      <c r="A10">
        <v>9</v>
      </c>
      <c r="B10" t="s">
        <v>227</v>
      </c>
      <c r="C10" s="7" t="s">
        <v>261</v>
      </c>
      <c r="D10">
        <v>145.71537000000001</v>
      </c>
    </row>
    <row r="11" spans="1:4" x14ac:dyDescent="0.25">
      <c r="A11">
        <v>10</v>
      </c>
      <c r="B11" t="s">
        <v>228</v>
      </c>
      <c r="C11" s="7" t="s">
        <v>263</v>
      </c>
      <c r="D11">
        <v>145.67164</v>
      </c>
    </row>
    <row r="12" spans="1:4" x14ac:dyDescent="0.25">
      <c r="A12">
        <v>11</v>
      </c>
      <c r="B12" t="s">
        <v>226</v>
      </c>
      <c r="C12" s="7" t="s">
        <v>255</v>
      </c>
      <c r="D12">
        <v>145.54569000000001</v>
      </c>
    </row>
    <row r="13" spans="1:4" x14ac:dyDescent="0.25">
      <c r="A13">
        <v>12</v>
      </c>
      <c r="B13" t="s">
        <v>229</v>
      </c>
      <c r="C13" s="7" t="s">
        <v>260</v>
      </c>
      <c r="D13">
        <v>145.70355000000001</v>
      </c>
    </row>
    <row r="14" spans="1:4" x14ac:dyDescent="0.25">
      <c r="A14">
        <v>13</v>
      </c>
      <c r="B14" t="s">
        <v>234</v>
      </c>
      <c r="C14" s="7" t="s">
        <v>262</v>
      </c>
      <c r="D14">
        <v>145.72726</v>
      </c>
    </row>
    <row r="15" spans="1:4" x14ac:dyDescent="0.25">
      <c r="A15">
        <v>14</v>
      </c>
      <c r="B15" t="s">
        <v>232</v>
      </c>
      <c r="C15" s="7" t="s">
        <v>264</v>
      </c>
      <c r="D15">
        <v>145.62952000000001</v>
      </c>
    </row>
    <row r="16" spans="1:4" x14ac:dyDescent="0.25">
      <c r="A16">
        <v>15</v>
      </c>
      <c r="B16" t="s">
        <v>236</v>
      </c>
      <c r="C16" s="7" t="s">
        <v>256</v>
      </c>
      <c r="D16">
        <v>145.55958000000001</v>
      </c>
    </row>
    <row r="17" spans="1:4" x14ac:dyDescent="0.25">
      <c r="A17">
        <v>16</v>
      </c>
      <c r="B17" t="s">
        <v>233</v>
      </c>
      <c r="C17" s="7" t="s">
        <v>259</v>
      </c>
      <c r="D17">
        <v>145.63772</v>
      </c>
    </row>
    <row r="18" spans="1:4" x14ac:dyDescent="0.25">
      <c r="A18">
        <v>17</v>
      </c>
      <c r="B18" t="s">
        <v>269</v>
      </c>
      <c r="C18" s="7" t="s">
        <v>268</v>
      </c>
      <c r="D18">
        <v>145.56577999999999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7" sqref="H17"/>
    </sheetView>
  </sheetViews>
  <sheetFormatPr defaultRowHeight="13.2" x14ac:dyDescent="0.25"/>
  <cols>
    <col min="1" max="2" width="31.6640625" customWidth="1"/>
  </cols>
  <sheetData>
    <row r="1" spans="1:3" x14ac:dyDescent="0.25">
      <c r="A1" s="12" t="s">
        <v>270</v>
      </c>
      <c r="B1" s="13" t="s">
        <v>271</v>
      </c>
      <c r="C1" s="12" t="s">
        <v>272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units</vt:lpstr>
      <vt:lpstr>sites</vt:lpstr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John.Kanowski</cp:lastModifiedBy>
  <dcterms:created xsi:type="dcterms:W3CDTF">2021-03-09T05:24:34Z</dcterms:created>
  <dcterms:modified xsi:type="dcterms:W3CDTF">2021-03-09T06:50:53Z</dcterms:modified>
</cp:coreProperties>
</file>